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218\Main\41s\Рабочие файлы 41Электрическая сеть 2023\12. Отчетность\Отчетность Сайт\2026\"/>
    </mc:Choice>
  </mc:AlternateContent>
  <xr:revisionPtr revIDLastSave="0" documentId="13_ncr:1_{55BCC335-E207-4D4F-B3A3-6CD9D0CB913A}" xr6:coauthVersionLast="45" xr6:coauthVersionMax="47" xr10:uidLastSave="{00000000-0000-0000-0000-000000000000}"/>
  <bookViews>
    <workbookView xWindow="-120" yWindow="-120" windowWidth="29040" windowHeight="15840" firstSheet="3" activeTab="9" xr2:uid="{00000000-000D-0000-FFFF-FFFF00000000}"/>
  </bookViews>
  <sheets>
    <sheet name="август 2018" sheetId="11" state="hidden" r:id="rId1"/>
    <sheet name="сентябрь 2018" sheetId="15" state="hidden" r:id="rId2"/>
    <sheet name="октябрь 2018" sheetId="16" state="hidden" r:id="rId3"/>
    <sheet name="Январь" sheetId="21" r:id="rId4"/>
    <sheet name="Февраль" sheetId="23" r:id="rId5"/>
    <sheet name="Март" sheetId="24" r:id="rId6"/>
    <sheet name="Апрель" sheetId="25" r:id="rId7"/>
    <sheet name="Май" sheetId="26" r:id="rId8"/>
    <sheet name="Июнь" sheetId="27" r:id="rId9"/>
    <sheet name="Июль" sheetId="28" r:id="rId10"/>
  </sheets>
  <definedNames>
    <definedName name="_xlnm._FilterDatabase" localSheetId="6" hidden="1">Апрель!$A$8:$AK$57</definedName>
    <definedName name="_xlnm._FilterDatabase" localSheetId="9" hidden="1">Июль!$A$8:$W$57</definedName>
    <definedName name="_xlnm._FilterDatabase" localSheetId="8" hidden="1">Июнь!$A$8:$AF$57</definedName>
    <definedName name="_xlnm._FilterDatabase" localSheetId="7" hidden="1">Май!$A$8:$AL$57</definedName>
    <definedName name="_xlnm._FilterDatabase" localSheetId="5" hidden="1">Март!$A$8:$AL$57</definedName>
    <definedName name="_xlnm._FilterDatabase" localSheetId="4" hidden="1">Февраль!$A$8:$AL$57</definedName>
    <definedName name="_xlnm._FilterDatabase" localSheetId="3" hidden="1">Январь!$A$8:$AK$57</definedName>
    <definedName name="_xlnm.Print_Area" localSheetId="0">'август 2018'!$A$1:$Q$352</definedName>
    <definedName name="_xlnm.Print_Area" localSheetId="6">Апрель!$A$1:$AK$60</definedName>
    <definedName name="_xlnm.Print_Area" localSheetId="9">Июль!$A$1:$AM$60</definedName>
    <definedName name="_xlnm.Print_Area" localSheetId="8">Июнь!$A$1:$AL$60</definedName>
    <definedName name="_xlnm.Print_Area" localSheetId="7">Май!$A$1:$AL$60</definedName>
    <definedName name="_xlnm.Print_Area" localSheetId="5">Март!$A$1:$AL$60</definedName>
    <definedName name="_xlnm.Print_Area" localSheetId="2">'октябрь 2018'!$A$1:$Q$358</definedName>
    <definedName name="_xlnm.Print_Area" localSheetId="1">'сентябрь 2018'!$A$1:$Q$352</definedName>
    <definedName name="_xlnm.Print_Area" localSheetId="4">Февраль!$A$1:$AL$60</definedName>
    <definedName name="_xlnm.Print_Area" localSheetId="3">Январь!$A$1:$AK$60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37" i="28" l="1"/>
  <c r="A38" i="28" s="1"/>
  <c r="A39" i="28" s="1"/>
  <c r="A40" i="28" s="1"/>
  <c r="A41" i="28" s="1"/>
  <c r="A42" i="28" s="1"/>
  <c r="A43" i="28" s="1"/>
  <c r="A44" i="28" s="1"/>
  <c r="A45" i="28" s="1"/>
  <c r="A46" i="28" s="1"/>
  <c r="A47" i="28" s="1"/>
  <c r="A48" i="28" s="1"/>
  <c r="A49" i="28" s="1"/>
  <c r="A50" i="28" s="1"/>
  <c r="A51" i="28" s="1"/>
  <c r="A52" i="28" s="1"/>
  <c r="A53" i="28" s="1"/>
  <c r="A54" i="28" s="1"/>
  <c r="A55" i="28" s="1"/>
  <c r="A56" i="28" s="1"/>
  <c r="A57" i="28" s="1"/>
  <c r="A58" i="28" s="1"/>
  <c r="A59" i="28" s="1"/>
  <c r="A60" i="28" s="1"/>
  <c r="A34" i="28"/>
  <c r="A35" i="28" s="1"/>
  <c r="A33" i="28"/>
  <c r="A29" i="28"/>
  <c r="A30" i="28" s="1"/>
  <c r="A31" i="28" s="1"/>
  <c r="A26" i="28"/>
  <c r="A27" i="28" s="1"/>
  <c r="A25" i="28"/>
  <c r="A16" i="28"/>
  <c r="A17" i="28" s="1"/>
  <c r="A19" i="28" s="1"/>
  <c r="A20" i="28" s="1"/>
  <c r="A22" i="28" s="1"/>
  <c r="A23" i="28" s="1"/>
  <c r="A10" i="28"/>
  <c r="A29" i="27" l="1"/>
  <c r="A30" i="27" s="1"/>
  <c r="A31" i="27" s="1"/>
  <c r="A16" i="27"/>
  <c r="A17" i="27" s="1"/>
  <c r="A19" i="27" s="1"/>
  <c r="A20" i="27" s="1"/>
  <c r="A21" i="27" s="1"/>
  <c r="A22" i="27" s="1"/>
  <c r="A23" i="27" s="1"/>
  <c r="A25" i="27" s="1"/>
  <c r="A26" i="27" s="1"/>
  <c r="A27" i="27" s="1"/>
  <c r="A10" i="27"/>
  <c r="A34" i="27" l="1"/>
  <c r="A35" i="27" s="1"/>
  <c r="A37" i="27" s="1"/>
  <c r="A38" i="27" s="1"/>
  <c r="A39" i="27" s="1"/>
  <c r="A40" i="27" s="1"/>
  <c r="A41" i="27" s="1"/>
  <c r="A42" i="27" s="1"/>
  <c r="A43" i="27" s="1"/>
  <c r="A44" i="27" s="1"/>
  <c r="A45" i="27" s="1"/>
  <c r="A46" i="27" s="1"/>
  <c r="A47" i="27" s="1"/>
  <c r="A48" i="27" s="1"/>
  <c r="A49" i="27" s="1"/>
  <c r="A50" i="27" s="1"/>
  <c r="A51" i="27" s="1"/>
  <c r="A52" i="27" s="1"/>
  <c r="A53" i="27" s="1"/>
  <c r="A54" i="27" s="1"/>
  <c r="A55" i="27" s="1"/>
  <c r="A56" i="27" s="1"/>
  <c r="A57" i="27" s="1"/>
  <c r="A58" i="27" s="1"/>
  <c r="A59" i="27" s="1"/>
  <c r="A60" i="27" s="1"/>
  <c r="A33" i="27"/>
  <c r="A10" i="26"/>
  <c r="A11" i="26" s="1"/>
  <c r="A13" i="26" s="1"/>
  <c r="A15" i="26" s="1"/>
  <c r="A16" i="26" s="1"/>
  <c r="A17" i="26" s="1"/>
  <c r="A10" i="25"/>
  <c r="A11" i="25" s="1"/>
  <c r="A12" i="25" s="1"/>
  <c r="A13" i="25" s="1"/>
  <c r="A14" i="25" s="1"/>
  <c r="A15" i="25" s="1"/>
  <c r="A16" i="25" s="1"/>
  <c r="A17" i="25" s="1"/>
  <c r="A10" i="24"/>
  <c r="A11" i="24" s="1"/>
  <c r="A12" i="24" s="1"/>
  <c r="A13" i="24" s="1"/>
  <c r="A14" i="24" s="1"/>
  <c r="A15" i="24" s="1"/>
  <c r="A16" i="24" s="1"/>
  <c r="A17" i="24" s="1"/>
  <c r="A10" i="23"/>
  <c r="A11" i="23" s="1"/>
  <c r="A12" i="23" s="1"/>
  <c r="A13" i="23" s="1"/>
  <c r="A14" i="23" s="1"/>
  <c r="A15" i="23" s="1"/>
  <c r="A16" i="23" s="1"/>
  <c r="A17" i="23" s="1"/>
  <c r="A19" i="26" l="1"/>
  <c r="A20" i="26" s="1"/>
  <c r="A21" i="26" s="1"/>
  <c r="A22" i="26" s="1"/>
  <c r="A23" i="26" s="1"/>
  <c r="A24" i="26" s="1"/>
  <c r="A25" i="26" s="1"/>
  <c r="A26" i="26" s="1"/>
  <c r="A27" i="26" s="1"/>
  <c r="A29" i="26" s="1"/>
  <c r="A30" i="26" s="1"/>
  <c r="A31" i="26" s="1"/>
  <c r="A32" i="26" s="1"/>
  <c r="A18" i="25"/>
  <c r="A19" i="25"/>
  <c r="A20" i="25" s="1"/>
  <c r="A21" i="25" s="1"/>
  <c r="A22" i="25" s="1"/>
  <c r="A23" i="25" s="1"/>
  <c r="A24" i="25" s="1"/>
  <c r="A25" i="25" s="1"/>
  <c r="A26" i="25" s="1"/>
  <c r="A27" i="25" s="1"/>
  <c r="A28" i="25" s="1"/>
  <c r="A29" i="25" s="1"/>
  <c r="A30" i="25" s="1"/>
  <c r="A31" i="25" s="1"/>
  <c r="A32" i="25" s="1"/>
  <c r="A18" i="24"/>
  <c r="A19" i="24"/>
  <c r="A20" i="24" s="1"/>
  <c r="A21" i="24" s="1"/>
  <c r="A22" i="24" s="1"/>
  <c r="A23" i="24" s="1"/>
  <c r="A24" i="24" s="1"/>
  <c r="A25" i="24" s="1"/>
  <c r="A26" i="24" s="1"/>
  <c r="A27" i="24" s="1"/>
  <c r="A28" i="24" s="1"/>
  <c r="A29" i="24" s="1"/>
  <c r="A30" i="24" s="1"/>
  <c r="A31" i="24" s="1"/>
  <c r="A32" i="24" s="1"/>
  <c r="A19" i="23"/>
  <c r="A20" i="23" s="1"/>
  <c r="A21" i="23" s="1"/>
  <c r="A22" i="23" s="1"/>
  <c r="A23" i="23" s="1"/>
  <c r="A24" i="23" s="1"/>
  <c r="A25" i="23" s="1"/>
  <c r="A26" i="23" s="1"/>
  <c r="A27" i="23" s="1"/>
  <c r="A28" i="23" s="1"/>
  <c r="A29" i="23" s="1"/>
  <c r="A30" i="23" s="1"/>
  <c r="A31" i="23" s="1"/>
  <c r="A32" i="23" s="1"/>
  <c r="A18" i="23"/>
  <c r="A10" i="21"/>
  <c r="A11" i="21" s="1"/>
  <c r="A12" i="21" s="1"/>
  <c r="A13" i="21" s="1"/>
  <c r="A14" i="21" s="1"/>
  <c r="A15" i="21" s="1"/>
  <c r="A34" i="26" l="1"/>
  <c r="A35" i="26" s="1"/>
  <c r="A36" i="26" s="1"/>
  <c r="A37" i="26" s="1"/>
  <c r="A38" i="26" s="1"/>
  <c r="A39" i="26" s="1"/>
  <c r="A40" i="26" s="1"/>
  <c r="A41" i="26" s="1"/>
  <c r="A42" i="26" s="1"/>
  <c r="A43" i="26" s="1"/>
  <c r="A44" i="26" s="1"/>
  <c r="A45" i="26" s="1"/>
  <c r="A46" i="26" s="1"/>
  <c r="A47" i="26" s="1"/>
  <c r="A48" i="26" s="1"/>
  <c r="A49" i="26" s="1"/>
  <c r="A50" i="26" s="1"/>
  <c r="A51" i="26" s="1"/>
  <c r="A52" i="26" s="1"/>
  <c r="A53" i="26" s="1"/>
  <c r="A54" i="26" s="1"/>
  <c r="A55" i="26" s="1"/>
  <c r="A56" i="26" s="1"/>
  <c r="A57" i="26" s="1"/>
  <c r="A58" i="26" s="1"/>
  <c r="A59" i="26" s="1"/>
  <c r="A60" i="26" s="1"/>
  <c r="A33" i="26"/>
  <c r="A34" i="25"/>
  <c r="A35" i="25" s="1"/>
  <c r="A36" i="25" s="1"/>
  <c r="A37" i="25" s="1"/>
  <c r="A38" i="25" s="1"/>
  <c r="A39" i="25" s="1"/>
  <c r="A40" i="25" s="1"/>
  <c r="A41" i="25" s="1"/>
  <c r="A42" i="25" s="1"/>
  <c r="A43" i="25" s="1"/>
  <c r="A44" i="25" s="1"/>
  <c r="A45" i="25" s="1"/>
  <c r="A46" i="25" s="1"/>
  <c r="A47" i="25" s="1"/>
  <c r="A48" i="25" s="1"/>
  <c r="A49" i="25" s="1"/>
  <c r="A50" i="25" s="1"/>
  <c r="A51" i="25" s="1"/>
  <c r="A52" i="25" s="1"/>
  <c r="A53" i="25" s="1"/>
  <c r="A54" i="25" s="1"/>
  <c r="A55" i="25" s="1"/>
  <c r="A56" i="25" s="1"/>
  <c r="A57" i="25" s="1"/>
  <c r="A58" i="25" s="1"/>
  <c r="A59" i="25" s="1"/>
  <c r="A60" i="25" s="1"/>
  <c r="A33" i="25"/>
  <c r="A33" i="24"/>
  <c r="A34" i="24"/>
  <c r="A35" i="24" s="1"/>
  <c r="A36" i="24" s="1"/>
  <c r="A37" i="24" s="1"/>
  <c r="A38" i="24" s="1"/>
  <c r="A39" i="24" s="1"/>
  <c r="A40" i="24" s="1"/>
  <c r="A41" i="24" s="1"/>
  <c r="A42" i="24" s="1"/>
  <c r="A43" i="24" s="1"/>
  <c r="A44" i="24" s="1"/>
  <c r="A45" i="24" s="1"/>
  <c r="A46" i="24" s="1"/>
  <c r="A47" i="24" s="1"/>
  <c r="A48" i="24" s="1"/>
  <c r="A49" i="24" s="1"/>
  <c r="A50" i="24" s="1"/>
  <c r="A51" i="24" s="1"/>
  <c r="A52" i="24" s="1"/>
  <c r="A53" i="24" s="1"/>
  <c r="A54" i="24" s="1"/>
  <c r="A55" i="24" s="1"/>
  <c r="A56" i="24" s="1"/>
  <c r="A57" i="24" s="1"/>
  <c r="A58" i="24" s="1"/>
  <c r="A59" i="24" s="1"/>
  <c r="A60" i="24" s="1"/>
  <c r="A34" i="23"/>
  <c r="A35" i="23" s="1"/>
  <c r="A36" i="23" s="1"/>
  <c r="A37" i="23" s="1"/>
  <c r="A38" i="23" s="1"/>
  <c r="A39" i="23" s="1"/>
  <c r="A40" i="23" s="1"/>
  <c r="A41" i="23" s="1"/>
  <c r="A42" i="23" s="1"/>
  <c r="A43" i="23" s="1"/>
  <c r="A44" i="23" s="1"/>
  <c r="A45" i="23" s="1"/>
  <c r="A46" i="23" s="1"/>
  <c r="A47" i="23" s="1"/>
  <c r="A48" i="23" s="1"/>
  <c r="A49" i="23" s="1"/>
  <c r="A50" i="23" s="1"/>
  <c r="A51" i="23" s="1"/>
  <c r="A52" i="23" s="1"/>
  <c r="A53" i="23" s="1"/>
  <c r="A54" i="23" s="1"/>
  <c r="A55" i="23" s="1"/>
  <c r="A56" i="23" s="1"/>
  <c r="A57" i="23" s="1"/>
  <c r="A58" i="23" s="1"/>
  <c r="A59" i="23" s="1"/>
  <c r="A60" i="23" s="1"/>
  <c r="A33" i="23"/>
  <c r="A16" i="21"/>
  <c r="A17" i="21" s="1"/>
  <c r="I329" i="16"/>
  <c r="K329" i="16" s="1"/>
  <c r="I328" i="16"/>
  <c r="K328" i="16" s="1"/>
  <c r="M328" i="16" s="1"/>
  <c r="I327" i="16"/>
  <c r="K327" i="16" s="1"/>
  <c r="I268" i="16"/>
  <c r="K268" i="16" s="1"/>
  <c r="I214" i="16"/>
  <c r="K214" i="16" s="1"/>
  <c r="I193" i="16"/>
  <c r="K193" i="16" s="1"/>
  <c r="P349" i="16"/>
  <c r="I340" i="16"/>
  <c r="K340" i="16" s="1"/>
  <c r="M340" i="16" s="1"/>
  <c r="I339" i="16"/>
  <c r="K339" i="16" s="1"/>
  <c r="I338" i="16"/>
  <c r="K338" i="16" s="1"/>
  <c r="I337" i="16"/>
  <c r="K337" i="16" s="1"/>
  <c r="P337" i="16" s="1"/>
  <c r="I336" i="16"/>
  <c r="K336" i="16" s="1"/>
  <c r="I335" i="16"/>
  <c r="K335" i="16" s="1"/>
  <c r="I334" i="16"/>
  <c r="K334" i="16" s="1"/>
  <c r="M334" i="16" s="1"/>
  <c r="I333" i="16"/>
  <c r="K333" i="16" s="1"/>
  <c r="I332" i="16"/>
  <c r="K332" i="16" s="1"/>
  <c r="I331" i="16"/>
  <c r="K331" i="16" s="1"/>
  <c r="M331" i="16" s="1"/>
  <c r="I330" i="16"/>
  <c r="K330" i="16" s="1"/>
  <c r="P330" i="16" s="1"/>
  <c r="I326" i="16"/>
  <c r="K326" i="16" s="1"/>
  <c r="I325" i="16"/>
  <c r="K325" i="16" s="1"/>
  <c r="P325" i="16" s="1"/>
  <c r="I324" i="16"/>
  <c r="K324" i="16" s="1"/>
  <c r="I323" i="16"/>
  <c r="K323" i="16" s="1"/>
  <c r="I322" i="16"/>
  <c r="K322" i="16" s="1"/>
  <c r="I321" i="16"/>
  <c r="K321" i="16" s="1"/>
  <c r="P321" i="16" s="1"/>
  <c r="I320" i="16"/>
  <c r="K320" i="16" s="1"/>
  <c r="I319" i="16"/>
  <c r="K319" i="16" s="1"/>
  <c r="I318" i="16"/>
  <c r="K318" i="16" s="1"/>
  <c r="I317" i="16"/>
  <c r="K317" i="16" s="1"/>
  <c r="M317" i="16" s="1"/>
  <c r="I316" i="16"/>
  <c r="K316" i="16" s="1"/>
  <c r="M316" i="16" s="1"/>
  <c r="I315" i="16"/>
  <c r="K315" i="16" s="1"/>
  <c r="I314" i="16"/>
  <c r="K314" i="16" s="1"/>
  <c r="I313" i="16"/>
  <c r="K313" i="16" s="1"/>
  <c r="I312" i="16"/>
  <c r="K312" i="16" s="1"/>
  <c r="I311" i="16"/>
  <c r="K311" i="16" s="1"/>
  <c r="I310" i="16"/>
  <c r="K310" i="16" s="1"/>
  <c r="I309" i="16"/>
  <c r="K309" i="16" s="1"/>
  <c r="P309" i="16" s="1"/>
  <c r="I308" i="16"/>
  <c r="K308" i="16" s="1"/>
  <c r="M308" i="16" s="1"/>
  <c r="I307" i="16"/>
  <c r="K307" i="16" s="1"/>
  <c r="P307" i="16" s="1"/>
  <c r="I306" i="16"/>
  <c r="K306" i="16" s="1"/>
  <c r="I305" i="16"/>
  <c r="K305" i="16" s="1"/>
  <c r="M305" i="16" s="1"/>
  <c r="I304" i="16"/>
  <c r="K304" i="16" s="1"/>
  <c r="I303" i="16"/>
  <c r="K303" i="16" s="1"/>
  <c r="I302" i="16"/>
  <c r="K302" i="16" s="1"/>
  <c r="I301" i="16"/>
  <c r="K301" i="16" s="1"/>
  <c r="I300" i="16"/>
  <c r="K300" i="16" s="1"/>
  <c r="I299" i="16"/>
  <c r="K299" i="16" s="1"/>
  <c r="I298" i="16"/>
  <c r="K298" i="16" s="1"/>
  <c r="P298" i="16" s="1"/>
  <c r="I297" i="16"/>
  <c r="K297" i="16" s="1"/>
  <c r="P297" i="16" s="1"/>
  <c r="I296" i="16"/>
  <c r="K296" i="16" s="1"/>
  <c r="I295" i="16"/>
  <c r="K295" i="16" s="1"/>
  <c r="P295" i="16" s="1"/>
  <c r="I294" i="16"/>
  <c r="K294" i="16" s="1"/>
  <c r="M294" i="16" s="1"/>
  <c r="I293" i="16"/>
  <c r="K293" i="16" s="1"/>
  <c r="M293" i="16" s="1"/>
  <c r="I292" i="16"/>
  <c r="K292" i="16" s="1"/>
  <c r="P292" i="16" s="1"/>
  <c r="I291" i="16"/>
  <c r="K291" i="16" s="1"/>
  <c r="M291" i="16" s="1"/>
  <c r="I290" i="16"/>
  <c r="K290" i="16" s="1"/>
  <c r="I289" i="16"/>
  <c r="K289" i="16" s="1"/>
  <c r="I288" i="16"/>
  <c r="K288" i="16" s="1"/>
  <c r="I287" i="16"/>
  <c r="K287" i="16" s="1"/>
  <c r="P287" i="16" s="1"/>
  <c r="I286" i="16"/>
  <c r="K286" i="16" s="1"/>
  <c r="P286" i="16" s="1"/>
  <c r="I285" i="16"/>
  <c r="K285" i="16" s="1"/>
  <c r="I284" i="16"/>
  <c r="K284" i="16" s="1"/>
  <c r="I283" i="16"/>
  <c r="K283" i="16" s="1"/>
  <c r="I282" i="16"/>
  <c r="K282" i="16" s="1"/>
  <c r="I281" i="16"/>
  <c r="K281" i="16" s="1"/>
  <c r="I280" i="16"/>
  <c r="K280" i="16" s="1"/>
  <c r="P280" i="16" s="1"/>
  <c r="I279" i="16"/>
  <c r="K279" i="16" s="1"/>
  <c r="I278" i="16"/>
  <c r="K278" i="16" s="1"/>
  <c r="P278" i="16" s="1"/>
  <c r="I277" i="16"/>
  <c r="K277" i="16" s="1"/>
  <c r="I276" i="16"/>
  <c r="K276" i="16" s="1"/>
  <c r="P276" i="16" s="1"/>
  <c r="I275" i="16"/>
  <c r="K275" i="16" s="1"/>
  <c r="M275" i="16" s="1"/>
  <c r="I274" i="16"/>
  <c r="K274" i="16" s="1"/>
  <c r="I273" i="16"/>
  <c r="K273" i="16" s="1"/>
  <c r="I272" i="16"/>
  <c r="K272" i="16" s="1"/>
  <c r="I271" i="16"/>
  <c r="K271" i="16" s="1"/>
  <c r="I270" i="16"/>
  <c r="K270" i="16" s="1"/>
  <c r="P270" i="16" s="1"/>
  <c r="I269" i="16"/>
  <c r="K269" i="16" s="1"/>
  <c r="I266" i="16"/>
  <c r="K266" i="16" s="1"/>
  <c r="I265" i="16"/>
  <c r="K265" i="16" s="1"/>
  <c r="I264" i="16"/>
  <c r="K264" i="16" s="1"/>
  <c r="I263" i="16"/>
  <c r="K263" i="16" s="1"/>
  <c r="P263" i="16" s="1"/>
  <c r="I262" i="16"/>
  <c r="K262" i="16" s="1"/>
  <c r="P262" i="16" s="1"/>
  <c r="I261" i="16"/>
  <c r="K261" i="16" s="1"/>
  <c r="I260" i="16"/>
  <c r="K260" i="16" s="1"/>
  <c r="I259" i="16"/>
  <c r="K259" i="16" s="1"/>
  <c r="I258" i="16"/>
  <c r="K258" i="16" s="1"/>
  <c r="I257" i="16"/>
  <c r="K257" i="16" s="1"/>
  <c r="P257" i="16" s="1"/>
  <c r="I256" i="16"/>
  <c r="K256" i="16" s="1"/>
  <c r="I255" i="16"/>
  <c r="K255" i="16" s="1"/>
  <c r="I254" i="16"/>
  <c r="K254" i="16" s="1"/>
  <c r="P254" i="16" s="1"/>
  <c r="T254" i="16" s="1"/>
  <c r="I253" i="16"/>
  <c r="K253" i="16" s="1"/>
  <c r="M253" i="16" s="1"/>
  <c r="I252" i="16"/>
  <c r="K252" i="16" s="1"/>
  <c r="M252" i="16" s="1"/>
  <c r="I251" i="16"/>
  <c r="K251" i="16" s="1"/>
  <c r="I250" i="16"/>
  <c r="K250" i="16" s="1"/>
  <c r="I249" i="16"/>
  <c r="K249" i="16" s="1"/>
  <c r="I248" i="16"/>
  <c r="K248" i="16" s="1"/>
  <c r="I247" i="16"/>
  <c r="K247" i="16" s="1"/>
  <c r="I246" i="16"/>
  <c r="K246" i="16" s="1"/>
  <c r="I245" i="16"/>
  <c r="K245" i="16" s="1"/>
  <c r="I244" i="16"/>
  <c r="K244" i="16" s="1"/>
  <c r="I243" i="16"/>
  <c r="K243" i="16" s="1"/>
  <c r="I242" i="16"/>
  <c r="K242" i="16" s="1"/>
  <c r="P242" i="16" s="1"/>
  <c r="I241" i="16"/>
  <c r="K241" i="16" s="1"/>
  <c r="I240" i="16"/>
  <c r="K240" i="16" s="1"/>
  <c r="M240" i="16" s="1"/>
  <c r="U239" i="16"/>
  <c r="I239" i="16"/>
  <c r="K239" i="16" s="1"/>
  <c r="M239" i="16" s="1"/>
  <c r="I238" i="16"/>
  <c r="K238" i="16" s="1"/>
  <c r="M238" i="16" s="1"/>
  <c r="I237" i="16"/>
  <c r="K237" i="16" s="1"/>
  <c r="P237" i="16" s="1"/>
  <c r="I236" i="16"/>
  <c r="K236" i="16" s="1"/>
  <c r="I235" i="16"/>
  <c r="K235" i="16" s="1"/>
  <c r="P235" i="16" s="1"/>
  <c r="I234" i="16"/>
  <c r="K234" i="16" s="1"/>
  <c r="M234" i="16" s="1"/>
  <c r="I233" i="16"/>
  <c r="K233" i="16" s="1"/>
  <c r="P233" i="16" s="1"/>
  <c r="I232" i="16"/>
  <c r="K232" i="16" s="1"/>
  <c r="I231" i="16"/>
  <c r="K231" i="16" s="1"/>
  <c r="U230" i="16"/>
  <c r="I230" i="16"/>
  <c r="K230" i="16" s="1"/>
  <c r="I229" i="16"/>
  <c r="K229" i="16" s="1"/>
  <c r="I228" i="16"/>
  <c r="K228" i="16" s="1"/>
  <c r="P228" i="16" s="1"/>
  <c r="I227" i="16"/>
  <c r="K227" i="16" s="1"/>
  <c r="P227" i="16" s="1"/>
  <c r="I226" i="16"/>
  <c r="K226" i="16" s="1"/>
  <c r="I225" i="16"/>
  <c r="K225" i="16" s="1"/>
  <c r="M225" i="16" s="1"/>
  <c r="I224" i="16"/>
  <c r="K224" i="16" s="1"/>
  <c r="I223" i="16"/>
  <c r="K223" i="16" s="1"/>
  <c r="I222" i="16"/>
  <c r="K222" i="16" s="1"/>
  <c r="I221" i="16"/>
  <c r="K221" i="16" s="1"/>
  <c r="I220" i="16"/>
  <c r="K220" i="16" s="1"/>
  <c r="I219" i="16"/>
  <c r="K219" i="16" s="1"/>
  <c r="I218" i="16"/>
  <c r="K218" i="16" s="1"/>
  <c r="I217" i="16"/>
  <c r="K217" i="16" s="1"/>
  <c r="P217" i="16" s="1"/>
  <c r="I216" i="16"/>
  <c r="K216" i="16" s="1"/>
  <c r="P216" i="16" s="1"/>
  <c r="I215" i="16"/>
  <c r="K215" i="16" s="1"/>
  <c r="I213" i="16"/>
  <c r="K213" i="16" s="1"/>
  <c r="I212" i="16"/>
  <c r="K212" i="16" s="1"/>
  <c r="I211" i="16"/>
  <c r="K211" i="16" s="1"/>
  <c r="I210" i="16"/>
  <c r="K210" i="16" s="1"/>
  <c r="I209" i="16"/>
  <c r="K209" i="16" s="1"/>
  <c r="I208" i="16"/>
  <c r="K208" i="16" s="1"/>
  <c r="M208" i="16" s="1"/>
  <c r="I207" i="16"/>
  <c r="K207" i="16" s="1"/>
  <c r="P207" i="16" s="1"/>
  <c r="I206" i="16"/>
  <c r="K206" i="16" s="1"/>
  <c r="I205" i="16"/>
  <c r="K205" i="16" s="1"/>
  <c r="P205" i="16" s="1"/>
  <c r="I204" i="16"/>
  <c r="K204" i="16" s="1"/>
  <c r="P204" i="16" s="1"/>
  <c r="I203" i="16"/>
  <c r="K203" i="16" s="1"/>
  <c r="I202" i="16"/>
  <c r="K202" i="16" s="1"/>
  <c r="P202" i="16" s="1"/>
  <c r="I201" i="16"/>
  <c r="K201" i="16" s="1"/>
  <c r="I200" i="16"/>
  <c r="K200" i="16" s="1"/>
  <c r="M200" i="16" s="1"/>
  <c r="I199" i="16"/>
  <c r="K199" i="16" s="1"/>
  <c r="M199" i="16" s="1"/>
  <c r="I198" i="16"/>
  <c r="K198" i="16" s="1"/>
  <c r="I197" i="16"/>
  <c r="K197" i="16" s="1"/>
  <c r="I196" i="16"/>
  <c r="K196" i="16" s="1"/>
  <c r="I195" i="16"/>
  <c r="K195" i="16" s="1"/>
  <c r="I194" i="16"/>
  <c r="K194" i="16" s="1"/>
  <c r="I192" i="16"/>
  <c r="K192" i="16" s="1"/>
  <c r="I191" i="16"/>
  <c r="K191" i="16" s="1"/>
  <c r="I190" i="16"/>
  <c r="K190" i="16" s="1"/>
  <c r="P190" i="16" s="1"/>
  <c r="I189" i="16"/>
  <c r="K189" i="16" s="1"/>
  <c r="M189" i="16" s="1"/>
  <c r="I188" i="16"/>
  <c r="K188" i="16" s="1"/>
  <c r="M188" i="16" s="1"/>
  <c r="I187" i="16"/>
  <c r="K187" i="16" s="1"/>
  <c r="M187" i="16" s="1"/>
  <c r="I186" i="16"/>
  <c r="K186" i="16" s="1"/>
  <c r="I185" i="16"/>
  <c r="K185" i="16" s="1"/>
  <c r="P185" i="16" s="1"/>
  <c r="Z36" i="16" s="1"/>
  <c r="I184" i="16"/>
  <c r="K184" i="16" s="1"/>
  <c r="I183" i="16"/>
  <c r="K183" i="16" s="1"/>
  <c r="P183" i="16" s="1"/>
  <c r="I182" i="16"/>
  <c r="K182" i="16" s="1"/>
  <c r="I181" i="16"/>
  <c r="K181" i="16" s="1"/>
  <c r="P181" i="16" s="1"/>
  <c r="I180" i="16"/>
  <c r="K180" i="16" s="1"/>
  <c r="P180" i="16" s="1"/>
  <c r="I179" i="16"/>
  <c r="K179" i="16" s="1"/>
  <c r="M179" i="16" s="1"/>
  <c r="I177" i="16"/>
  <c r="K177" i="16" s="1"/>
  <c r="I176" i="16"/>
  <c r="K176" i="16" s="1"/>
  <c r="P176" i="16" s="1"/>
  <c r="I175" i="16"/>
  <c r="K175" i="16" s="1"/>
  <c r="I174" i="16"/>
  <c r="K174" i="16" s="1"/>
  <c r="M174" i="16" s="1"/>
  <c r="I173" i="16"/>
  <c r="K173" i="16" s="1"/>
  <c r="I172" i="16"/>
  <c r="K172" i="16" s="1"/>
  <c r="P172" i="16" s="1"/>
  <c r="I171" i="16"/>
  <c r="K171" i="16" s="1"/>
  <c r="I170" i="16"/>
  <c r="K170" i="16" s="1"/>
  <c r="P170" i="16" s="1"/>
  <c r="I169" i="16"/>
  <c r="K169" i="16" s="1"/>
  <c r="I167" i="16"/>
  <c r="K167" i="16" s="1"/>
  <c r="P167" i="16" s="1"/>
  <c r="I166" i="16"/>
  <c r="K166" i="16" s="1"/>
  <c r="I165" i="16"/>
  <c r="K165" i="16" s="1"/>
  <c r="M165" i="16" s="1"/>
  <c r="I164" i="16"/>
  <c r="K164" i="16" s="1"/>
  <c r="I163" i="16"/>
  <c r="K163" i="16" s="1"/>
  <c r="P163" i="16" s="1"/>
  <c r="I162" i="16"/>
  <c r="K162" i="16" s="1"/>
  <c r="M162" i="16" s="1"/>
  <c r="I161" i="16"/>
  <c r="K161" i="16" s="1"/>
  <c r="P161" i="16" s="1"/>
  <c r="I160" i="16"/>
  <c r="K160" i="16" s="1"/>
  <c r="I159" i="16"/>
  <c r="K159" i="16" s="1"/>
  <c r="I158" i="16"/>
  <c r="K158" i="16" s="1"/>
  <c r="I157" i="16"/>
  <c r="K157" i="16" s="1"/>
  <c r="I156" i="16"/>
  <c r="K156" i="16" s="1"/>
  <c r="I155" i="16"/>
  <c r="K155" i="16" s="1"/>
  <c r="I154" i="16"/>
  <c r="K154" i="16" s="1"/>
  <c r="M154" i="16" s="1"/>
  <c r="I153" i="16"/>
  <c r="K153" i="16" s="1"/>
  <c r="M153" i="16" s="1"/>
  <c r="I152" i="16"/>
  <c r="K152" i="16" s="1"/>
  <c r="M152" i="16" s="1"/>
  <c r="I151" i="16"/>
  <c r="K151" i="16" s="1"/>
  <c r="M151" i="16" s="1"/>
  <c r="I150" i="16"/>
  <c r="K150" i="16" s="1"/>
  <c r="M150" i="16" s="1"/>
  <c r="I149" i="16"/>
  <c r="K149" i="16" s="1"/>
  <c r="P149" i="16" s="1"/>
  <c r="I148" i="16"/>
  <c r="K148" i="16" s="1"/>
  <c r="M148" i="16" s="1"/>
  <c r="I147" i="16"/>
  <c r="K147" i="16" s="1"/>
  <c r="I146" i="16"/>
  <c r="K146" i="16" s="1"/>
  <c r="I145" i="16"/>
  <c r="K145" i="16" s="1"/>
  <c r="I144" i="16"/>
  <c r="K144" i="16" s="1"/>
  <c r="I143" i="16"/>
  <c r="K143" i="16" s="1"/>
  <c r="I142" i="16"/>
  <c r="K142" i="16" s="1"/>
  <c r="I141" i="16"/>
  <c r="K141" i="16" s="1"/>
  <c r="I140" i="16"/>
  <c r="K140" i="16" s="1"/>
  <c r="I139" i="16"/>
  <c r="K139" i="16" s="1"/>
  <c r="I138" i="16"/>
  <c r="K138" i="16" s="1"/>
  <c r="P138" i="16" s="1"/>
  <c r="I137" i="16"/>
  <c r="K137" i="16" s="1"/>
  <c r="I136" i="16"/>
  <c r="K136" i="16" s="1"/>
  <c r="I86" i="16"/>
  <c r="K86" i="16" s="1"/>
  <c r="I85" i="16"/>
  <c r="K85" i="16" s="1"/>
  <c r="P85" i="16" s="1"/>
  <c r="I84" i="16"/>
  <c r="K84" i="16" s="1"/>
  <c r="P84" i="16" s="1"/>
  <c r="I83" i="16"/>
  <c r="K83" i="16" s="1"/>
  <c r="P83" i="16" s="1"/>
  <c r="I82" i="16"/>
  <c r="K82" i="16" s="1"/>
  <c r="P82" i="16" s="1"/>
  <c r="I81" i="16"/>
  <c r="K81" i="16" s="1"/>
  <c r="P81" i="16" s="1"/>
  <c r="I80" i="16"/>
  <c r="K80" i="16" s="1"/>
  <c r="P80" i="16" s="1"/>
  <c r="I79" i="16"/>
  <c r="I78" i="16"/>
  <c r="K78" i="16" s="1"/>
  <c r="P78" i="16" s="1"/>
  <c r="I77" i="16"/>
  <c r="K77" i="16" s="1"/>
  <c r="P77" i="16" s="1"/>
  <c r="I76" i="16"/>
  <c r="K76" i="16" s="1"/>
  <c r="P76" i="16" s="1"/>
  <c r="I75" i="16"/>
  <c r="K75" i="16" s="1"/>
  <c r="P75" i="16" s="1"/>
  <c r="I74" i="16"/>
  <c r="K74" i="16" s="1"/>
  <c r="I73" i="16"/>
  <c r="K73" i="16" s="1"/>
  <c r="I72" i="16"/>
  <c r="K72" i="16" s="1"/>
  <c r="P72" i="16" s="1"/>
  <c r="I71" i="16"/>
  <c r="K71" i="16" s="1"/>
  <c r="P71" i="16" s="1"/>
  <c r="I70" i="16"/>
  <c r="K70" i="16" s="1"/>
  <c r="T69" i="16"/>
  <c r="I69" i="16"/>
  <c r="K69" i="16" s="1"/>
  <c r="I68" i="16"/>
  <c r="K68" i="16" s="1"/>
  <c r="P68" i="16" s="1"/>
  <c r="I67" i="16"/>
  <c r="K67" i="16" s="1"/>
  <c r="P67" i="16" s="1"/>
  <c r="I66" i="16"/>
  <c r="K66" i="16" s="1"/>
  <c r="P66" i="16" s="1"/>
  <c r="I65" i="16"/>
  <c r="K65" i="16" s="1"/>
  <c r="P65" i="16" s="1"/>
  <c r="I64" i="16"/>
  <c r="K64" i="16" s="1"/>
  <c r="P64" i="16" s="1"/>
  <c r="I63" i="16"/>
  <c r="K63" i="16" s="1"/>
  <c r="P63" i="16" s="1"/>
  <c r="I62" i="16"/>
  <c r="K62" i="16" s="1"/>
  <c r="P62" i="16" s="1"/>
  <c r="I61" i="16"/>
  <c r="K61" i="16" s="1"/>
  <c r="P61" i="16" s="1"/>
  <c r="I60" i="16"/>
  <c r="K60" i="16" s="1"/>
  <c r="P60" i="16" s="1"/>
  <c r="I59" i="16"/>
  <c r="K59" i="16" s="1"/>
  <c r="P59" i="16" s="1"/>
  <c r="I58" i="16"/>
  <c r="K58" i="16" s="1"/>
  <c r="P58" i="16" s="1"/>
  <c r="I57" i="16"/>
  <c r="K57" i="16" s="1"/>
  <c r="P57" i="16" s="1"/>
  <c r="I56" i="16"/>
  <c r="K56" i="16" s="1"/>
  <c r="P56" i="16" s="1"/>
  <c r="I55" i="16"/>
  <c r="K55" i="16" s="1"/>
  <c r="P55" i="16" s="1"/>
  <c r="I54" i="16"/>
  <c r="K54" i="16" s="1"/>
  <c r="P54" i="16" s="1"/>
  <c r="I53" i="16"/>
  <c r="K53" i="16" s="1"/>
  <c r="P53" i="16" s="1"/>
  <c r="I52" i="16"/>
  <c r="K52" i="16" s="1"/>
  <c r="P52" i="16" s="1"/>
  <c r="I51" i="16"/>
  <c r="K51" i="16" s="1"/>
  <c r="P51" i="16" s="1"/>
  <c r="I50" i="16"/>
  <c r="K50" i="16" s="1"/>
  <c r="P50" i="16" s="1"/>
  <c r="I49" i="16"/>
  <c r="K49" i="16" s="1"/>
  <c r="P49" i="16" s="1"/>
  <c r="I48" i="16"/>
  <c r="K48" i="16" s="1"/>
  <c r="P48" i="16" s="1"/>
  <c r="I47" i="16"/>
  <c r="K47" i="16" s="1"/>
  <c r="P47" i="16" s="1"/>
  <c r="I46" i="16"/>
  <c r="K46" i="16" s="1"/>
  <c r="P46" i="16" s="1"/>
  <c r="I45" i="16"/>
  <c r="K45" i="16" s="1"/>
  <c r="P45" i="16" s="1"/>
  <c r="I44" i="16"/>
  <c r="K44" i="16" s="1"/>
  <c r="P44" i="16" s="1"/>
  <c r="I43" i="16"/>
  <c r="K43" i="16" s="1"/>
  <c r="I42" i="16"/>
  <c r="K42" i="16" s="1"/>
  <c r="I41" i="16"/>
  <c r="K41" i="16" s="1"/>
  <c r="P41" i="16" s="1"/>
  <c r="U238" i="16" s="1"/>
  <c r="I40" i="16"/>
  <c r="K40" i="16" s="1"/>
  <c r="P40" i="16" s="1"/>
  <c r="I39" i="16"/>
  <c r="K39" i="16" s="1"/>
  <c r="P39" i="16" s="1"/>
  <c r="I38" i="16"/>
  <c r="K38" i="16" s="1"/>
  <c r="P38" i="16" s="1"/>
  <c r="I37" i="16"/>
  <c r="K37" i="16" s="1"/>
  <c r="P37" i="16" s="1"/>
  <c r="I36" i="16"/>
  <c r="K36" i="16" s="1"/>
  <c r="P36" i="16" s="1"/>
  <c r="I35" i="16"/>
  <c r="K35" i="16" s="1"/>
  <c r="P35" i="16" s="1"/>
  <c r="I34" i="16"/>
  <c r="K34" i="16" s="1"/>
  <c r="I33" i="16"/>
  <c r="K33" i="16" s="1"/>
  <c r="I32" i="16"/>
  <c r="K32" i="16" s="1"/>
  <c r="P32" i="16" s="1"/>
  <c r="U229" i="16" s="1"/>
  <c r="Z31" i="16"/>
  <c r="I31" i="16"/>
  <c r="K31" i="16" s="1"/>
  <c r="P31" i="16" s="1"/>
  <c r="I30" i="16"/>
  <c r="K30" i="16" s="1"/>
  <c r="I29" i="16"/>
  <c r="K29" i="16" s="1"/>
  <c r="P29" i="16" s="1"/>
  <c r="Z28" i="16" s="1"/>
  <c r="I28" i="16"/>
  <c r="K28" i="16" s="1"/>
  <c r="P28" i="16" s="1"/>
  <c r="I27" i="16"/>
  <c r="K27" i="16" s="1"/>
  <c r="P27" i="16" s="1"/>
  <c r="I26" i="16"/>
  <c r="K26" i="16" s="1"/>
  <c r="P26" i="16" s="1"/>
  <c r="I25" i="16"/>
  <c r="K25" i="16" s="1"/>
  <c r="P25" i="16" s="1"/>
  <c r="I24" i="16"/>
  <c r="K24" i="16" s="1"/>
  <c r="P24" i="16" s="1"/>
  <c r="I23" i="16"/>
  <c r="K23" i="16" s="1"/>
  <c r="I22" i="16"/>
  <c r="K22" i="16" s="1"/>
  <c r="Z21" i="16"/>
  <c r="I21" i="16"/>
  <c r="K21" i="16" s="1"/>
  <c r="P21" i="16" s="1"/>
  <c r="I20" i="16"/>
  <c r="K20" i="16" s="1"/>
  <c r="I19" i="16"/>
  <c r="K19" i="16" s="1"/>
  <c r="Z18" i="16"/>
  <c r="I18" i="16"/>
  <c r="K18" i="16" s="1"/>
  <c r="P18" i="16" s="1"/>
  <c r="I17" i="16"/>
  <c r="K17" i="16" s="1"/>
  <c r="P17" i="16" s="1"/>
  <c r="I16" i="16"/>
  <c r="K16" i="16" s="1"/>
  <c r="I15" i="16"/>
  <c r="K15" i="16" s="1"/>
  <c r="P15" i="16" s="1"/>
  <c r="I14" i="16"/>
  <c r="K14" i="16" s="1"/>
  <c r="P14" i="16" s="1"/>
  <c r="I314" i="15"/>
  <c r="K314" i="15" s="1"/>
  <c r="I75" i="15"/>
  <c r="K75" i="15" s="1"/>
  <c r="P75" i="15" s="1"/>
  <c r="I14" i="15"/>
  <c r="K14" i="15" s="1"/>
  <c r="P14" i="15" s="1"/>
  <c r="I15" i="15"/>
  <c r="K15" i="15" s="1"/>
  <c r="P15" i="15" s="1"/>
  <c r="I16" i="15"/>
  <c r="K16" i="15" s="1"/>
  <c r="I17" i="15"/>
  <c r="K17" i="15" s="1"/>
  <c r="P17" i="15" s="1"/>
  <c r="I18" i="15"/>
  <c r="K18" i="15" s="1"/>
  <c r="P18" i="15" s="1"/>
  <c r="Z18" i="15"/>
  <c r="I19" i="15"/>
  <c r="K19" i="15" s="1"/>
  <c r="I20" i="15"/>
  <c r="K20" i="15" s="1"/>
  <c r="I21" i="15"/>
  <c r="K21" i="15" s="1"/>
  <c r="P21" i="15" s="1"/>
  <c r="Z21" i="15"/>
  <c r="I22" i="15"/>
  <c r="K22" i="15" s="1"/>
  <c r="I23" i="15"/>
  <c r="K23" i="15" s="1"/>
  <c r="I24" i="15"/>
  <c r="K24" i="15" s="1"/>
  <c r="P24" i="15" s="1"/>
  <c r="I25" i="15"/>
  <c r="K25" i="15" s="1"/>
  <c r="P25" i="15" s="1"/>
  <c r="I26" i="15"/>
  <c r="K26" i="15" s="1"/>
  <c r="P26" i="15" s="1"/>
  <c r="I27" i="15"/>
  <c r="K27" i="15" s="1"/>
  <c r="P27" i="15" s="1"/>
  <c r="I28" i="15"/>
  <c r="K28" i="15" s="1"/>
  <c r="P28" i="15" s="1"/>
  <c r="I29" i="15"/>
  <c r="K29" i="15" s="1"/>
  <c r="P29" i="15" s="1"/>
  <c r="Z28" i="15" s="1"/>
  <c r="I30" i="15"/>
  <c r="K30" i="15" s="1"/>
  <c r="I31" i="15"/>
  <c r="K31" i="15" s="1"/>
  <c r="P31" i="15" s="1"/>
  <c r="Z31" i="15"/>
  <c r="I32" i="15"/>
  <c r="K32" i="15" s="1"/>
  <c r="P32" i="15" s="1"/>
  <c r="U228" i="15" s="1"/>
  <c r="I33" i="15"/>
  <c r="K33" i="15" s="1"/>
  <c r="I34" i="15"/>
  <c r="K34" i="15" s="1"/>
  <c r="I35" i="15"/>
  <c r="K35" i="15" s="1"/>
  <c r="P35" i="15" s="1"/>
  <c r="I36" i="15"/>
  <c r="K36" i="15" s="1"/>
  <c r="P36" i="15" s="1"/>
  <c r="I37" i="15"/>
  <c r="K37" i="15" s="1"/>
  <c r="P37" i="15" s="1"/>
  <c r="I38" i="15"/>
  <c r="K38" i="15" s="1"/>
  <c r="P38" i="15" s="1"/>
  <c r="I39" i="15"/>
  <c r="K39" i="15" s="1"/>
  <c r="P39" i="15" s="1"/>
  <c r="I40" i="15"/>
  <c r="K40" i="15" s="1"/>
  <c r="P40" i="15" s="1"/>
  <c r="I41" i="15"/>
  <c r="K41" i="15" s="1"/>
  <c r="P41" i="15" s="1"/>
  <c r="U237" i="15" s="1"/>
  <c r="I42" i="15"/>
  <c r="K42" i="15" s="1"/>
  <c r="I43" i="15"/>
  <c r="K43" i="15" s="1"/>
  <c r="I44" i="15"/>
  <c r="K44" i="15" s="1"/>
  <c r="P44" i="15" s="1"/>
  <c r="U239" i="15" s="1"/>
  <c r="I45" i="15"/>
  <c r="K45" i="15" s="1"/>
  <c r="P45" i="15" s="1"/>
  <c r="I46" i="15"/>
  <c r="K46" i="15" s="1"/>
  <c r="P46" i="15" s="1"/>
  <c r="I47" i="15"/>
  <c r="K47" i="15" s="1"/>
  <c r="P47" i="15" s="1"/>
  <c r="I48" i="15"/>
  <c r="K48" i="15" s="1"/>
  <c r="P48" i="15" s="1"/>
  <c r="I49" i="15"/>
  <c r="K49" i="15" s="1"/>
  <c r="P49" i="15" s="1"/>
  <c r="I50" i="15"/>
  <c r="K50" i="15" s="1"/>
  <c r="P50" i="15" s="1"/>
  <c r="I51" i="15"/>
  <c r="K51" i="15" s="1"/>
  <c r="P51" i="15" s="1"/>
  <c r="P343" i="15"/>
  <c r="I334" i="15"/>
  <c r="K334" i="15" s="1"/>
  <c r="M334" i="15" s="1"/>
  <c r="I333" i="15"/>
  <c r="K333" i="15" s="1"/>
  <c r="I332" i="15"/>
  <c r="K332" i="15" s="1"/>
  <c r="I331" i="15"/>
  <c r="K331" i="15" s="1"/>
  <c r="I330" i="15"/>
  <c r="K330" i="15" s="1"/>
  <c r="P330" i="15" s="1"/>
  <c r="T330" i="15" s="1"/>
  <c r="I329" i="15"/>
  <c r="K329" i="15" s="1"/>
  <c r="I328" i="15"/>
  <c r="K328" i="15" s="1"/>
  <c r="I327" i="15"/>
  <c r="K327" i="15" s="1"/>
  <c r="I326" i="15"/>
  <c r="K326" i="15" s="1"/>
  <c r="I325" i="15"/>
  <c r="K325" i="15" s="1"/>
  <c r="M325" i="15" s="1"/>
  <c r="I324" i="15"/>
  <c r="K324" i="15" s="1"/>
  <c r="I323" i="15"/>
  <c r="K323" i="15" s="1"/>
  <c r="I322" i="15"/>
  <c r="K322" i="15" s="1"/>
  <c r="P322" i="15" s="1"/>
  <c r="I321" i="15"/>
  <c r="K321" i="15" s="1"/>
  <c r="I320" i="15"/>
  <c r="K320" i="15" s="1"/>
  <c r="I319" i="15"/>
  <c r="K319" i="15" s="1"/>
  <c r="I318" i="15"/>
  <c r="K318" i="15" s="1"/>
  <c r="P318" i="15" s="1"/>
  <c r="I317" i="15"/>
  <c r="K317" i="15" s="1"/>
  <c r="P317" i="15" s="1"/>
  <c r="I316" i="15"/>
  <c r="K316" i="15" s="1"/>
  <c r="I315" i="15"/>
  <c r="K315" i="15" s="1"/>
  <c r="M315" i="15" s="1"/>
  <c r="I313" i="15"/>
  <c r="K313" i="15" s="1"/>
  <c r="M313" i="15" s="1"/>
  <c r="I312" i="15"/>
  <c r="K312" i="15" s="1"/>
  <c r="I311" i="15"/>
  <c r="K311" i="15" s="1"/>
  <c r="P311" i="15" s="1"/>
  <c r="I310" i="15"/>
  <c r="K310" i="15" s="1"/>
  <c r="M310" i="15" s="1"/>
  <c r="I309" i="15"/>
  <c r="K309" i="15" s="1"/>
  <c r="I308" i="15"/>
  <c r="K308" i="15" s="1"/>
  <c r="I307" i="15"/>
  <c r="K307" i="15" s="1"/>
  <c r="P307" i="15" s="1"/>
  <c r="I306" i="15"/>
  <c r="K306" i="15" s="1"/>
  <c r="P306" i="15" s="1"/>
  <c r="I305" i="15"/>
  <c r="K305" i="15" s="1"/>
  <c r="M305" i="15" s="1"/>
  <c r="I304" i="15"/>
  <c r="K304" i="15" s="1"/>
  <c r="M304" i="15" s="1"/>
  <c r="I303" i="15"/>
  <c r="K303" i="15" s="1"/>
  <c r="I302" i="15"/>
  <c r="K302" i="15" s="1"/>
  <c r="M302" i="15" s="1"/>
  <c r="I301" i="15"/>
  <c r="K301" i="15" s="1"/>
  <c r="M301" i="15" s="1"/>
  <c r="I300" i="15"/>
  <c r="K300" i="15" s="1"/>
  <c r="I299" i="15"/>
  <c r="K299" i="15" s="1"/>
  <c r="I298" i="15"/>
  <c r="K298" i="15" s="1"/>
  <c r="I297" i="15"/>
  <c r="K297" i="15" s="1"/>
  <c r="M297" i="15" s="1"/>
  <c r="I296" i="15"/>
  <c r="K296" i="15" s="1"/>
  <c r="M296" i="15" s="1"/>
  <c r="I295" i="15"/>
  <c r="K295" i="15" s="1"/>
  <c r="I294" i="15"/>
  <c r="K294" i="15" s="1"/>
  <c r="P294" i="15" s="1"/>
  <c r="I293" i="15"/>
  <c r="K293" i="15" s="1"/>
  <c r="I292" i="15"/>
  <c r="K292" i="15" s="1"/>
  <c r="I291" i="15"/>
  <c r="K291" i="15" s="1"/>
  <c r="P291" i="15" s="1"/>
  <c r="I290" i="15"/>
  <c r="K290" i="15" s="1"/>
  <c r="I289" i="15"/>
  <c r="K289" i="15" s="1"/>
  <c r="P289" i="15" s="1"/>
  <c r="I288" i="15"/>
  <c r="K288" i="15" s="1"/>
  <c r="M288" i="15" s="1"/>
  <c r="I287" i="15"/>
  <c r="K287" i="15" s="1"/>
  <c r="I286" i="15"/>
  <c r="K286" i="15" s="1"/>
  <c r="I285" i="15"/>
  <c r="K285" i="15" s="1"/>
  <c r="I284" i="15"/>
  <c r="K284" i="15" s="1"/>
  <c r="M284" i="15" s="1"/>
  <c r="I283" i="15"/>
  <c r="K283" i="15" s="1"/>
  <c r="P283" i="15" s="1"/>
  <c r="I282" i="15"/>
  <c r="K282" i="15" s="1"/>
  <c r="P282" i="15" s="1"/>
  <c r="I281" i="15"/>
  <c r="K281" i="15" s="1"/>
  <c r="P281" i="15" s="1"/>
  <c r="I280" i="15"/>
  <c r="K280" i="15" s="1"/>
  <c r="I279" i="15"/>
  <c r="K279" i="15" s="1"/>
  <c r="I278" i="15"/>
  <c r="K278" i="15" s="1"/>
  <c r="I277" i="15"/>
  <c r="K277" i="15" s="1"/>
  <c r="M277" i="15" s="1"/>
  <c r="I276" i="15"/>
  <c r="K276" i="15" s="1"/>
  <c r="I275" i="15"/>
  <c r="K275" i="15" s="1"/>
  <c r="I274" i="15"/>
  <c r="K274" i="15" s="1"/>
  <c r="I273" i="15"/>
  <c r="K273" i="15" s="1"/>
  <c r="P273" i="15" s="1"/>
  <c r="I272" i="15"/>
  <c r="K272" i="15" s="1"/>
  <c r="I271" i="15"/>
  <c r="K271" i="15" s="1"/>
  <c r="I270" i="15"/>
  <c r="K270" i="15" s="1"/>
  <c r="I269" i="15"/>
  <c r="K269" i="15" s="1"/>
  <c r="M269" i="15" s="1"/>
  <c r="I268" i="15"/>
  <c r="K268" i="15" s="1"/>
  <c r="I267" i="15"/>
  <c r="K267" i="15" s="1"/>
  <c r="I266" i="15"/>
  <c r="K266" i="15" s="1"/>
  <c r="I265" i="15"/>
  <c r="K265" i="15" s="1"/>
  <c r="M265" i="15" s="1"/>
  <c r="I264" i="15"/>
  <c r="K264" i="15" s="1"/>
  <c r="I263" i="15"/>
  <c r="K263" i="15" s="1"/>
  <c r="I262" i="15"/>
  <c r="K262" i="15" s="1"/>
  <c r="P262" i="15" s="1"/>
  <c r="I261" i="15"/>
  <c r="K261" i="15" s="1"/>
  <c r="I260" i="15"/>
  <c r="K260" i="15" s="1"/>
  <c r="M260" i="15" s="1"/>
  <c r="I259" i="15"/>
  <c r="K259" i="15" s="1"/>
  <c r="I258" i="15"/>
  <c r="K258" i="15" s="1"/>
  <c r="I257" i="15"/>
  <c r="K257" i="15" s="1"/>
  <c r="I256" i="15"/>
  <c r="K256" i="15" s="1"/>
  <c r="P256" i="15" s="1"/>
  <c r="I255" i="15"/>
  <c r="K255" i="15" s="1"/>
  <c r="I254" i="15"/>
  <c r="K254" i="15" s="1"/>
  <c r="I253" i="15"/>
  <c r="K253" i="15" s="1"/>
  <c r="I252" i="15"/>
  <c r="K252" i="15" s="1"/>
  <c r="M252" i="15" s="1"/>
  <c r="I251" i="15"/>
  <c r="K251" i="15" s="1"/>
  <c r="I250" i="15"/>
  <c r="K250" i="15" s="1"/>
  <c r="I249" i="15"/>
  <c r="K249" i="15" s="1"/>
  <c r="I248" i="15"/>
  <c r="K248" i="15" s="1"/>
  <c r="I247" i="15"/>
  <c r="K247" i="15" s="1"/>
  <c r="P247" i="15" s="1"/>
  <c r="I246" i="15"/>
  <c r="K246" i="15" s="1"/>
  <c r="I245" i="15"/>
  <c r="K245" i="15" s="1"/>
  <c r="I244" i="15"/>
  <c r="K244" i="15" s="1"/>
  <c r="M244" i="15" s="1"/>
  <c r="I243" i="15"/>
  <c r="K243" i="15" s="1"/>
  <c r="I242" i="15"/>
  <c r="K242" i="15" s="1"/>
  <c r="M242" i="15" s="1"/>
  <c r="I241" i="15"/>
  <c r="K241" i="15" s="1"/>
  <c r="M241" i="15" s="1"/>
  <c r="I240" i="15"/>
  <c r="K240" i="15" s="1"/>
  <c r="I239" i="15"/>
  <c r="K239" i="15" s="1"/>
  <c r="U238" i="15"/>
  <c r="I238" i="15"/>
  <c r="K238" i="15" s="1"/>
  <c r="I237" i="15"/>
  <c r="K237" i="15" s="1"/>
  <c r="M237" i="15" s="1"/>
  <c r="I236" i="15"/>
  <c r="K236" i="15" s="1"/>
  <c r="I235" i="15"/>
  <c r="K235" i="15" s="1"/>
  <c r="I234" i="15"/>
  <c r="K234" i="15" s="1"/>
  <c r="I233" i="15"/>
  <c r="K233" i="15" s="1"/>
  <c r="M233" i="15" s="1"/>
  <c r="I232" i="15"/>
  <c r="K232" i="15" s="1"/>
  <c r="I231" i="15"/>
  <c r="K231" i="15" s="1"/>
  <c r="I230" i="15"/>
  <c r="K230" i="15" s="1"/>
  <c r="P230" i="15" s="1"/>
  <c r="U229" i="15"/>
  <c r="I229" i="15"/>
  <c r="K229" i="15" s="1"/>
  <c r="I228" i="15"/>
  <c r="K228" i="15" s="1"/>
  <c r="I227" i="15"/>
  <c r="K227" i="15" s="1"/>
  <c r="P227" i="15" s="1"/>
  <c r="I226" i="15"/>
  <c r="K226" i="15" s="1"/>
  <c r="P226" i="15" s="1"/>
  <c r="I225" i="15"/>
  <c r="K225" i="15" s="1"/>
  <c r="I224" i="15"/>
  <c r="K224" i="15" s="1"/>
  <c r="I223" i="15"/>
  <c r="K223" i="15" s="1"/>
  <c r="P223" i="15" s="1"/>
  <c r="I222" i="15"/>
  <c r="K222" i="15" s="1"/>
  <c r="P222" i="15" s="1"/>
  <c r="I221" i="15"/>
  <c r="K221" i="15" s="1"/>
  <c r="M221" i="15" s="1"/>
  <c r="I220" i="15"/>
  <c r="K220" i="15" s="1"/>
  <c r="I219" i="15"/>
  <c r="K219" i="15" s="1"/>
  <c r="I218" i="15"/>
  <c r="K218" i="15" s="1"/>
  <c r="P218" i="15" s="1"/>
  <c r="I217" i="15"/>
  <c r="K217" i="15" s="1"/>
  <c r="I216" i="15"/>
  <c r="K216" i="15" s="1"/>
  <c r="P216" i="15" s="1"/>
  <c r="I215" i="15"/>
  <c r="K215" i="15" s="1"/>
  <c r="M215" i="15" s="1"/>
  <c r="I214" i="15"/>
  <c r="K214" i="15" s="1"/>
  <c r="M214" i="15" s="1"/>
  <c r="I213" i="15"/>
  <c r="K213" i="15" s="1"/>
  <c r="I212" i="15"/>
  <c r="K212" i="15" s="1"/>
  <c r="P212" i="15" s="1"/>
  <c r="I211" i="15"/>
  <c r="K211" i="15" s="1"/>
  <c r="I210" i="15"/>
  <c r="K210" i="15" s="1"/>
  <c r="I209" i="15"/>
  <c r="K209" i="15" s="1"/>
  <c r="I208" i="15"/>
  <c r="K208" i="15" s="1"/>
  <c r="I207" i="15"/>
  <c r="K207" i="15" s="1"/>
  <c r="I206" i="15"/>
  <c r="K206" i="15" s="1"/>
  <c r="I205" i="15"/>
  <c r="K205" i="15" s="1"/>
  <c r="I204" i="15"/>
  <c r="K204" i="15" s="1"/>
  <c r="P204" i="15" s="1"/>
  <c r="I203" i="15"/>
  <c r="K203" i="15" s="1"/>
  <c r="I202" i="15"/>
  <c r="K202" i="15" s="1"/>
  <c r="I201" i="15"/>
  <c r="K201" i="15" s="1"/>
  <c r="I200" i="15"/>
  <c r="K200" i="15" s="1"/>
  <c r="M200" i="15" s="1"/>
  <c r="I199" i="15"/>
  <c r="K199" i="15" s="1"/>
  <c r="M199" i="15" s="1"/>
  <c r="I198" i="15"/>
  <c r="K198" i="15" s="1"/>
  <c r="I197" i="15"/>
  <c r="K197" i="15" s="1"/>
  <c r="I196" i="15"/>
  <c r="K196" i="15" s="1"/>
  <c r="M196" i="15" s="1"/>
  <c r="I195" i="15"/>
  <c r="K195" i="15" s="1"/>
  <c r="M195" i="15" s="1"/>
  <c r="I194" i="15"/>
  <c r="K194" i="15" s="1"/>
  <c r="I193" i="15"/>
  <c r="K193" i="15" s="1"/>
  <c r="M193" i="15" s="1"/>
  <c r="I192" i="15"/>
  <c r="K192" i="15" s="1"/>
  <c r="M192" i="15" s="1"/>
  <c r="I191" i="15"/>
  <c r="K191" i="15" s="1"/>
  <c r="M191" i="15" s="1"/>
  <c r="I190" i="15"/>
  <c r="K190" i="15" s="1"/>
  <c r="I189" i="15"/>
  <c r="K189" i="15" s="1"/>
  <c r="M189" i="15" s="1"/>
  <c r="I188" i="15"/>
  <c r="K188" i="15" s="1"/>
  <c r="I187" i="15"/>
  <c r="K187" i="15" s="1"/>
  <c r="I186" i="15"/>
  <c r="K186" i="15" s="1"/>
  <c r="M186" i="15" s="1"/>
  <c r="I185" i="15"/>
  <c r="K185" i="15" s="1"/>
  <c r="I184" i="15"/>
  <c r="K184" i="15" s="1"/>
  <c r="I183" i="15"/>
  <c r="K183" i="15" s="1"/>
  <c r="M183" i="15" s="1"/>
  <c r="I182" i="15"/>
  <c r="K182" i="15" s="1"/>
  <c r="M182" i="15" s="1"/>
  <c r="I181" i="15"/>
  <c r="K181" i="15" s="1"/>
  <c r="M181" i="15" s="1"/>
  <c r="I180" i="15"/>
  <c r="K180" i="15" s="1"/>
  <c r="I179" i="15"/>
  <c r="K179" i="15" s="1"/>
  <c r="M179" i="15" s="1"/>
  <c r="I178" i="15"/>
  <c r="K178" i="15" s="1"/>
  <c r="I177" i="15"/>
  <c r="K177" i="15" s="1"/>
  <c r="I176" i="15"/>
  <c r="K176" i="15" s="1"/>
  <c r="P176" i="15" s="1"/>
  <c r="I175" i="15"/>
  <c r="K175" i="15" s="1"/>
  <c r="I174" i="15"/>
  <c r="K174" i="15" s="1"/>
  <c r="P174" i="15" s="1"/>
  <c r="I173" i="15"/>
  <c r="K173" i="15" s="1"/>
  <c r="I172" i="15"/>
  <c r="K172" i="15" s="1"/>
  <c r="I171" i="15"/>
  <c r="K171" i="15" s="1"/>
  <c r="I170" i="15"/>
  <c r="K170" i="15" s="1"/>
  <c r="M170" i="15" s="1"/>
  <c r="I169" i="15"/>
  <c r="K169" i="15" s="1"/>
  <c r="I168" i="15"/>
  <c r="K168" i="15" s="1"/>
  <c r="I167" i="15"/>
  <c r="K167" i="15" s="1"/>
  <c r="I166" i="15"/>
  <c r="K166" i="15" s="1"/>
  <c r="M166" i="15" s="1"/>
  <c r="I165" i="15"/>
  <c r="K165" i="15" s="1"/>
  <c r="M165" i="15" s="1"/>
  <c r="I164" i="15"/>
  <c r="K164" i="15" s="1"/>
  <c r="I163" i="15"/>
  <c r="K163" i="15" s="1"/>
  <c r="I162" i="15"/>
  <c r="K162" i="15" s="1"/>
  <c r="I161" i="15"/>
  <c r="K161" i="15" s="1"/>
  <c r="I160" i="15"/>
  <c r="K160" i="15" s="1"/>
  <c r="I159" i="15"/>
  <c r="K159" i="15" s="1"/>
  <c r="I158" i="15"/>
  <c r="K158" i="15" s="1"/>
  <c r="M158" i="15" s="1"/>
  <c r="I157" i="15"/>
  <c r="K157" i="15" s="1"/>
  <c r="I156" i="15"/>
  <c r="K156" i="15" s="1"/>
  <c r="M156" i="15" s="1"/>
  <c r="I154" i="15"/>
  <c r="K154" i="15" s="1"/>
  <c r="I153" i="15"/>
  <c r="K153" i="15" s="1"/>
  <c r="M153" i="15" s="1"/>
  <c r="I152" i="15"/>
  <c r="K152" i="15" s="1"/>
  <c r="M152" i="15" s="1"/>
  <c r="I151" i="15"/>
  <c r="K151" i="15" s="1"/>
  <c r="I150" i="15"/>
  <c r="K150" i="15" s="1"/>
  <c r="I149" i="15"/>
  <c r="K149" i="15" s="1"/>
  <c r="I148" i="15"/>
  <c r="K148" i="15" s="1"/>
  <c r="I147" i="15"/>
  <c r="K147" i="15" s="1"/>
  <c r="M147" i="15" s="1"/>
  <c r="I146" i="15"/>
  <c r="K146" i="15" s="1"/>
  <c r="I145" i="15"/>
  <c r="K145" i="15" s="1"/>
  <c r="I144" i="15"/>
  <c r="K144" i="15" s="1"/>
  <c r="M144" i="15" s="1"/>
  <c r="I143" i="15"/>
  <c r="K143" i="15" s="1"/>
  <c r="P143" i="15" s="1"/>
  <c r="I142" i="15"/>
  <c r="K142" i="15" s="1"/>
  <c r="I141" i="15"/>
  <c r="K141" i="15" s="1"/>
  <c r="I140" i="15"/>
  <c r="K140" i="15" s="1"/>
  <c r="I139" i="15"/>
  <c r="K139" i="15" s="1"/>
  <c r="P139" i="15" s="1"/>
  <c r="I138" i="15"/>
  <c r="K138" i="15" s="1"/>
  <c r="I88" i="15"/>
  <c r="K88" i="15" s="1"/>
  <c r="I87" i="15"/>
  <c r="K87" i="15" s="1"/>
  <c r="P87" i="15" s="1"/>
  <c r="I86" i="15"/>
  <c r="K86" i="15" s="1"/>
  <c r="P86" i="15" s="1"/>
  <c r="I85" i="15"/>
  <c r="K85" i="15" s="1"/>
  <c r="P85" i="15" s="1"/>
  <c r="I84" i="15"/>
  <c r="K84" i="15" s="1"/>
  <c r="P84" i="15" s="1"/>
  <c r="I83" i="15"/>
  <c r="K83" i="15" s="1"/>
  <c r="P83" i="15" s="1"/>
  <c r="I82" i="15"/>
  <c r="K82" i="15" s="1"/>
  <c r="P82" i="15" s="1"/>
  <c r="I81" i="15"/>
  <c r="I80" i="15"/>
  <c r="K80" i="15" s="1"/>
  <c r="P80" i="15" s="1"/>
  <c r="I79" i="15"/>
  <c r="K79" i="15" s="1"/>
  <c r="P79" i="15" s="1"/>
  <c r="I78" i="15"/>
  <c r="K78" i="15" s="1"/>
  <c r="P78" i="15" s="1"/>
  <c r="I77" i="15"/>
  <c r="K77" i="15" s="1"/>
  <c r="P77" i="15" s="1"/>
  <c r="I76" i="15"/>
  <c r="K76" i="15" s="1"/>
  <c r="I74" i="15"/>
  <c r="K74" i="15" s="1"/>
  <c r="I73" i="15"/>
  <c r="K73" i="15" s="1"/>
  <c r="I72" i="15"/>
  <c r="K72" i="15" s="1"/>
  <c r="P72" i="15" s="1"/>
  <c r="I71" i="15"/>
  <c r="K71" i="15" s="1"/>
  <c r="P71" i="15" s="1"/>
  <c r="I70" i="15"/>
  <c r="K70" i="15" s="1"/>
  <c r="T69" i="15"/>
  <c r="I69" i="15"/>
  <c r="K69" i="15" s="1"/>
  <c r="I68" i="15"/>
  <c r="K68" i="15" s="1"/>
  <c r="P68" i="15" s="1"/>
  <c r="U322" i="15" s="1"/>
  <c r="I67" i="15"/>
  <c r="K67" i="15" s="1"/>
  <c r="P67" i="15" s="1"/>
  <c r="I66" i="15"/>
  <c r="K66" i="15" s="1"/>
  <c r="P66" i="15" s="1"/>
  <c r="I65" i="15"/>
  <c r="K65" i="15" s="1"/>
  <c r="P65" i="15" s="1"/>
  <c r="I64" i="15"/>
  <c r="K64" i="15" s="1"/>
  <c r="P64" i="15" s="1"/>
  <c r="I63" i="15"/>
  <c r="K63" i="15" s="1"/>
  <c r="P63" i="15" s="1"/>
  <c r="I62" i="15"/>
  <c r="K62" i="15" s="1"/>
  <c r="P62" i="15" s="1"/>
  <c r="I61" i="15"/>
  <c r="K61" i="15" s="1"/>
  <c r="P61" i="15" s="1"/>
  <c r="I60" i="15"/>
  <c r="K60" i="15" s="1"/>
  <c r="P60" i="15" s="1"/>
  <c r="I59" i="15"/>
  <c r="K59" i="15" s="1"/>
  <c r="P59" i="15" s="1"/>
  <c r="I58" i="15"/>
  <c r="K58" i="15" s="1"/>
  <c r="P58" i="15" s="1"/>
  <c r="P89" i="15" s="1"/>
  <c r="I57" i="15"/>
  <c r="K57" i="15" s="1"/>
  <c r="P57" i="15" s="1"/>
  <c r="I56" i="15"/>
  <c r="K56" i="15" s="1"/>
  <c r="P56" i="15" s="1"/>
  <c r="I55" i="15"/>
  <c r="K55" i="15" s="1"/>
  <c r="P55" i="15" s="1"/>
  <c r="I54" i="15"/>
  <c r="K54" i="15" s="1"/>
  <c r="P54" i="15" s="1"/>
  <c r="I53" i="15"/>
  <c r="K53" i="15" s="1"/>
  <c r="P53" i="15" s="1"/>
  <c r="I52" i="15"/>
  <c r="K52" i="15" s="1"/>
  <c r="P52" i="15" s="1"/>
  <c r="I72" i="11"/>
  <c r="K72" i="11" s="1"/>
  <c r="P72" i="11" s="1"/>
  <c r="I73" i="11"/>
  <c r="K73" i="11" s="1"/>
  <c r="I71" i="11"/>
  <c r="K71" i="11" s="1"/>
  <c r="P71" i="11" s="1"/>
  <c r="I161" i="11"/>
  <c r="K161" i="11" s="1"/>
  <c r="I323" i="11"/>
  <c r="K323" i="11" s="1"/>
  <c r="I322" i="11"/>
  <c r="K322" i="11" s="1"/>
  <c r="P322" i="11" s="1"/>
  <c r="I321" i="11"/>
  <c r="K321" i="11" s="1"/>
  <c r="H56" i="11"/>
  <c r="I56" i="11" s="1"/>
  <c r="K56" i="11" s="1"/>
  <c r="P56" i="11" s="1"/>
  <c r="H54" i="11"/>
  <c r="I54" i="11" s="1"/>
  <c r="K54" i="11" s="1"/>
  <c r="P54" i="11" s="1"/>
  <c r="P343" i="11"/>
  <c r="I334" i="11"/>
  <c r="K334" i="11" s="1"/>
  <c r="M334" i="11" s="1"/>
  <c r="I333" i="11"/>
  <c r="K333" i="11" s="1"/>
  <c r="I332" i="11"/>
  <c r="K332" i="11" s="1"/>
  <c r="P332" i="11" s="1"/>
  <c r="I331" i="11"/>
  <c r="K331" i="11" s="1"/>
  <c r="I330" i="11"/>
  <c r="K330" i="11" s="1"/>
  <c r="I329" i="11"/>
  <c r="K329" i="11" s="1"/>
  <c r="I328" i="11"/>
  <c r="K328" i="11" s="1"/>
  <c r="I327" i="11"/>
  <c r="K327" i="11" s="1"/>
  <c r="I326" i="11"/>
  <c r="K326" i="11" s="1"/>
  <c r="I325" i="11"/>
  <c r="K325" i="11" s="1"/>
  <c r="M325" i="11" s="1"/>
  <c r="I324" i="11"/>
  <c r="K324" i="11" s="1"/>
  <c r="M324" i="11" s="1"/>
  <c r="I320" i="11"/>
  <c r="K320" i="11" s="1"/>
  <c r="I319" i="11"/>
  <c r="K319" i="11" s="1"/>
  <c r="I318" i="11"/>
  <c r="K318" i="11" s="1"/>
  <c r="P318" i="11" s="1"/>
  <c r="I317" i="11"/>
  <c r="K317" i="11" s="1"/>
  <c r="I316" i="11"/>
  <c r="K316" i="11" s="1"/>
  <c r="P316" i="11" s="1"/>
  <c r="I315" i="11"/>
  <c r="K315" i="11" s="1"/>
  <c r="P315" i="11" s="1"/>
  <c r="I314" i="11"/>
  <c r="K314" i="11" s="1"/>
  <c r="I313" i="11"/>
  <c r="K313" i="11" s="1"/>
  <c r="P313" i="11" s="1"/>
  <c r="I312" i="11"/>
  <c r="K312" i="11" s="1"/>
  <c r="I311" i="11"/>
  <c r="K311" i="11" s="1"/>
  <c r="I310" i="11"/>
  <c r="K310" i="11" s="1"/>
  <c r="I309" i="11"/>
  <c r="K309" i="11" s="1"/>
  <c r="I308" i="11"/>
  <c r="K308" i="11" s="1"/>
  <c r="P308" i="11" s="1"/>
  <c r="I307" i="11"/>
  <c r="K307" i="11" s="1"/>
  <c r="M307" i="11" s="1"/>
  <c r="I306" i="11"/>
  <c r="K306" i="11" s="1"/>
  <c r="P306" i="11" s="1"/>
  <c r="I305" i="11"/>
  <c r="K305" i="11" s="1"/>
  <c r="M305" i="11" s="1"/>
  <c r="I304" i="11"/>
  <c r="K304" i="11" s="1"/>
  <c r="M304" i="11" s="1"/>
  <c r="I303" i="11"/>
  <c r="K303" i="11" s="1"/>
  <c r="I302" i="11"/>
  <c r="K302" i="11" s="1"/>
  <c r="I301" i="11"/>
  <c r="K301" i="11" s="1"/>
  <c r="M301" i="11" s="1"/>
  <c r="I300" i="11"/>
  <c r="K300" i="11" s="1"/>
  <c r="I299" i="11"/>
  <c r="K299" i="11" s="1"/>
  <c r="I298" i="11"/>
  <c r="K298" i="11" s="1"/>
  <c r="I297" i="11"/>
  <c r="K297" i="11" s="1"/>
  <c r="I296" i="11"/>
  <c r="K296" i="11" s="1"/>
  <c r="I295" i="11"/>
  <c r="K295" i="11" s="1"/>
  <c r="P295" i="11" s="1"/>
  <c r="I294" i="11"/>
  <c r="K294" i="11" s="1"/>
  <c r="P294" i="11" s="1"/>
  <c r="I293" i="11"/>
  <c r="K293" i="11" s="1"/>
  <c r="I292" i="11"/>
  <c r="K292" i="11" s="1"/>
  <c r="M292" i="11" s="1"/>
  <c r="I291" i="11"/>
  <c r="K291" i="11" s="1"/>
  <c r="I290" i="11"/>
  <c r="K290" i="11" s="1"/>
  <c r="I289" i="11"/>
  <c r="K289" i="11" s="1"/>
  <c r="I288" i="11"/>
  <c r="K288" i="11" s="1"/>
  <c r="M288" i="11" s="1"/>
  <c r="I287" i="11"/>
  <c r="K287" i="11" s="1"/>
  <c r="P287" i="11" s="1"/>
  <c r="I286" i="11"/>
  <c r="K286" i="11" s="1"/>
  <c r="P286" i="11" s="1"/>
  <c r="I285" i="11"/>
  <c r="K285" i="11" s="1"/>
  <c r="I284" i="11"/>
  <c r="K284" i="11" s="1"/>
  <c r="I283" i="11"/>
  <c r="K283" i="11" s="1"/>
  <c r="P283" i="11" s="1"/>
  <c r="I282" i="11"/>
  <c r="K282" i="11" s="1"/>
  <c r="I281" i="11"/>
  <c r="K281" i="11" s="1"/>
  <c r="I280" i="11"/>
  <c r="K280" i="11" s="1"/>
  <c r="I279" i="11"/>
  <c r="K279" i="11" s="1"/>
  <c r="I278" i="11"/>
  <c r="K278" i="11" s="1"/>
  <c r="I277" i="11"/>
  <c r="K277" i="11" s="1"/>
  <c r="I276" i="11"/>
  <c r="K276" i="11" s="1"/>
  <c r="I275" i="11"/>
  <c r="K275" i="11" s="1"/>
  <c r="I274" i="11"/>
  <c r="K274" i="11" s="1"/>
  <c r="P274" i="11" s="1"/>
  <c r="I273" i="11"/>
  <c r="K273" i="11" s="1"/>
  <c r="P273" i="11" s="1"/>
  <c r="I272" i="11"/>
  <c r="K272" i="11" s="1"/>
  <c r="P272" i="11" s="1"/>
  <c r="I271" i="11"/>
  <c r="K271" i="11" s="1"/>
  <c r="I269" i="11"/>
  <c r="K269" i="11" s="1"/>
  <c r="I268" i="11"/>
  <c r="K268" i="11" s="1"/>
  <c r="I267" i="11"/>
  <c r="K267" i="11" s="1"/>
  <c r="I266" i="11"/>
  <c r="K266" i="11" s="1"/>
  <c r="I265" i="11"/>
  <c r="K265" i="11" s="1"/>
  <c r="I264" i="11"/>
  <c r="K264" i="11" s="1"/>
  <c r="I263" i="11"/>
  <c r="K263" i="11" s="1"/>
  <c r="P263" i="11" s="1"/>
  <c r="I262" i="11"/>
  <c r="K262" i="11" s="1"/>
  <c r="I261" i="11"/>
  <c r="K261" i="11" s="1"/>
  <c r="P261" i="11" s="1"/>
  <c r="I260" i="11"/>
  <c r="K260" i="11" s="1"/>
  <c r="M260" i="11" s="1"/>
  <c r="I259" i="11"/>
  <c r="K259" i="11" s="1"/>
  <c r="I258" i="11"/>
  <c r="K258" i="11" s="1"/>
  <c r="I257" i="11"/>
  <c r="K257" i="11" s="1"/>
  <c r="I256" i="11"/>
  <c r="K256" i="11" s="1"/>
  <c r="M256" i="11" s="1"/>
  <c r="I255" i="11"/>
  <c r="K255" i="11" s="1"/>
  <c r="I254" i="11"/>
  <c r="K254" i="11" s="1"/>
  <c r="I253" i="11"/>
  <c r="K253" i="11" s="1"/>
  <c r="M253" i="11" s="1"/>
  <c r="I252" i="11"/>
  <c r="K252" i="11" s="1"/>
  <c r="I251" i="11"/>
  <c r="K251" i="11" s="1"/>
  <c r="I250" i="11"/>
  <c r="K250" i="11" s="1"/>
  <c r="I249" i="11"/>
  <c r="K249" i="11" s="1"/>
  <c r="I248" i="11"/>
  <c r="K248" i="11" s="1"/>
  <c r="I247" i="11"/>
  <c r="K247" i="11" s="1"/>
  <c r="I246" i="11"/>
  <c r="K246" i="11" s="1"/>
  <c r="P246" i="11" s="1"/>
  <c r="I245" i="11"/>
  <c r="K245" i="11" s="1"/>
  <c r="M245" i="11" s="1"/>
  <c r="I244" i="11"/>
  <c r="K244" i="11" s="1"/>
  <c r="I243" i="11"/>
  <c r="K243" i="11" s="1"/>
  <c r="M243" i="11" s="1"/>
  <c r="I242" i="11"/>
  <c r="K242" i="11" s="1"/>
  <c r="I241" i="11"/>
  <c r="K241" i="11" s="1"/>
  <c r="I240" i="11"/>
  <c r="K240" i="11" s="1"/>
  <c r="I239" i="11"/>
  <c r="K239" i="11" s="1"/>
  <c r="M239" i="11" s="1"/>
  <c r="I238" i="11"/>
  <c r="K238" i="11" s="1"/>
  <c r="U237" i="11"/>
  <c r="I237" i="11"/>
  <c r="K237" i="11" s="1"/>
  <c r="I236" i="11"/>
  <c r="K236" i="11" s="1"/>
  <c r="I235" i="11"/>
  <c r="K235" i="11" s="1"/>
  <c r="I234" i="11"/>
  <c r="K234" i="11" s="1"/>
  <c r="I233" i="11"/>
  <c r="K233" i="11" s="1"/>
  <c r="M233" i="11" s="1"/>
  <c r="I232" i="11"/>
  <c r="K232" i="11" s="1"/>
  <c r="I231" i="11"/>
  <c r="K231" i="11" s="1"/>
  <c r="I230" i="11"/>
  <c r="K230" i="11" s="1"/>
  <c r="I229" i="11"/>
  <c r="K229" i="11" s="1"/>
  <c r="M229" i="11" s="1"/>
  <c r="U228" i="11"/>
  <c r="I228" i="11"/>
  <c r="K228" i="11" s="1"/>
  <c r="I227" i="11"/>
  <c r="K227" i="11" s="1"/>
  <c r="I226" i="11"/>
  <c r="K226" i="11" s="1"/>
  <c r="P226" i="11" s="1"/>
  <c r="I225" i="11"/>
  <c r="K225" i="11" s="1"/>
  <c r="P225" i="11" s="1"/>
  <c r="I224" i="11"/>
  <c r="K224" i="11" s="1"/>
  <c r="M224" i="11" s="1"/>
  <c r="I223" i="11"/>
  <c r="K223" i="11" s="1"/>
  <c r="I222" i="11"/>
  <c r="K222" i="11" s="1"/>
  <c r="I221" i="11"/>
  <c r="K221" i="11" s="1"/>
  <c r="I220" i="11"/>
  <c r="K220" i="11" s="1"/>
  <c r="I219" i="11"/>
  <c r="K219" i="11" s="1"/>
  <c r="I218" i="11"/>
  <c r="K218" i="11" s="1"/>
  <c r="M218" i="11" s="1"/>
  <c r="I217" i="11"/>
  <c r="K217" i="11" s="1"/>
  <c r="I216" i="11"/>
  <c r="K216" i="11" s="1"/>
  <c r="I215" i="11"/>
  <c r="K215" i="11" s="1"/>
  <c r="P215" i="11" s="1"/>
  <c r="I214" i="11"/>
  <c r="K214" i="11" s="1"/>
  <c r="I213" i="11"/>
  <c r="K213" i="11" s="1"/>
  <c r="I212" i="11"/>
  <c r="K212" i="11" s="1"/>
  <c r="I211" i="11"/>
  <c r="K211" i="11" s="1"/>
  <c r="I210" i="11"/>
  <c r="K210" i="11" s="1"/>
  <c r="I209" i="11"/>
  <c r="K209" i="11" s="1"/>
  <c r="I208" i="11"/>
  <c r="K208" i="11" s="1"/>
  <c r="I207" i="11"/>
  <c r="K207" i="11" s="1"/>
  <c r="I206" i="11"/>
  <c r="K206" i="11" s="1"/>
  <c r="P206" i="11" s="1"/>
  <c r="I205" i="11"/>
  <c r="K205" i="11" s="1"/>
  <c r="I204" i="11"/>
  <c r="K204" i="11" s="1"/>
  <c r="I203" i="11"/>
  <c r="K203" i="11" s="1"/>
  <c r="P203" i="11" s="1"/>
  <c r="I202" i="11"/>
  <c r="K202" i="11" s="1"/>
  <c r="I201" i="11"/>
  <c r="K201" i="11" s="1"/>
  <c r="I200" i="11"/>
  <c r="K200" i="11" s="1"/>
  <c r="I199" i="11"/>
  <c r="K199" i="11" s="1"/>
  <c r="M199" i="11" s="1"/>
  <c r="I198" i="11"/>
  <c r="K198" i="11" s="1"/>
  <c r="M198" i="11" s="1"/>
  <c r="I197" i="11"/>
  <c r="K197" i="11" s="1"/>
  <c r="M197" i="11" s="1"/>
  <c r="I196" i="11"/>
  <c r="K196" i="11" s="1"/>
  <c r="I195" i="11"/>
  <c r="K195" i="11" s="1"/>
  <c r="M195" i="11" s="1"/>
  <c r="I194" i="11"/>
  <c r="K194" i="11" s="1"/>
  <c r="I193" i="11"/>
  <c r="K193" i="11" s="1"/>
  <c r="I192" i="11"/>
  <c r="K192" i="11" s="1"/>
  <c r="I191" i="11"/>
  <c r="K191" i="11" s="1"/>
  <c r="I190" i="11"/>
  <c r="K190" i="11" s="1"/>
  <c r="I189" i="11"/>
  <c r="K189" i="11" s="1"/>
  <c r="I188" i="11"/>
  <c r="K188" i="11" s="1"/>
  <c r="M188" i="11" s="1"/>
  <c r="I187" i="11"/>
  <c r="K187" i="11" s="1"/>
  <c r="I186" i="11"/>
  <c r="K186" i="11" s="1"/>
  <c r="I185" i="11"/>
  <c r="K185" i="11" s="1"/>
  <c r="I184" i="11"/>
  <c r="K184" i="11" s="1"/>
  <c r="I183" i="11"/>
  <c r="K183" i="11" s="1"/>
  <c r="I182" i="11"/>
  <c r="K182" i="11" s="1"/>
  <c r="P182" i="11" s="1"/>
  <c r="I181" i="11"/>
  <c r="K181" i="11" s="1"/>
  <c r="I180" i="11"/>
  <c r="K180" i="11" s="1"/>
  <c r="I179" i="11"/>
  <c r="K179" i="11" s="1"/>
  <c r="I178" i="11"/>
  <c r="K178" i="11" s="1"/>
  <c r="I177" i="11"/>
  <c r="K177" i="11" s="1"/>
  <c r="I176" i="11"/>
  <c r="K176" i="11" s="1"/>
  <c r="I175" i="11"/>
  <c r="K175" i="11" s="1"/>
  <c r="I174" i="11"/>
  <c r="K174" i="11" s="1"/>
  <c r="I173" i="11"/>
  <c r="K173" i="11" s="1"/>
  <c r="I172" i="11"/>
  <c r="K172" i="11" s="1"/>
  <c r="P172" i="11" s="1"/>
  <c r="I171" i="11"/>
  <c r="K171" i="11" s="1"/>
  <c r="I170" i="11"/>
  <c r="K170" i="11" s="1"/>
  <c r="P170" i="11" s="1"/>
  <c r="I169" i="11"/>
  <c r="K169" i="11" s="1"/>
  <c r="I168" i="11"/>
  <c r="K168" i="11" s="1"/>
  <c r="I167" i="11"/>
  <c r="K167" i="11" s="1"/>
  <c r="I166" i="11"/>
  <c r="K166" i="11" s="1"/>
  <c r="I165" i="11"/>
  <c r="K165" i="11" s="1"/>
  <c r="I164" i="11"/>
  <c r="K164" i="11" s="1"/>
  <c r="M164" i="11" s="1"/>
  <c r="I163" i="11"/>
  <c r="K163" i="11" s="1"/>
  <c r="I162" i="11"/>
  <c r="K162" i="11" s="1"/>
  <c r="I160" i="11"/>
  <c r="K160" i="11" s="1"/>
  <c r="I159" i="11"/>
  <c r="K159" i="11" s="1"/>
  <c r="I158" i="11"/>
  <c r="K158" i="11" s="1"/>
  <c r="I157" i="11"/>
  <c r="K157" i="11" s="1"/>
  <c r="I156" i="11"/>
  <c r="K156" i="11" s="1"/>
  <c r="I155" i="11"/>
  <c r="K155" i="11" s="1"/>
  <c r="I154" i="11"/>
  <c r="K154" i="11" s="1"/>
  <c r="M154" i="11" s="1"/>
  <c r="I153" i="11"/>
  <c r="K153" i="11" s="1"/>
  <c r="I152" i="11"/>
  <c r="K152" i="11" s="1"/>
  <c r="M152" i="11" s="1"/>
  <c r="I151" i="11"/>
  <c r="K151" i="11" s="1"/>
  <c r="M151" i="11" s="1"/>
  <c r="I150" i="11"/>
  <c r="K150" i="11" s="1"/>
  <c r="I149" i="11"/>
  <c r="K149" i="11" s="1"/>
  <c r="I148" i="11"/>
  <c r="K148" i="11" s="1"/>
  <c r="I147" i="11"/>
  <c r="K147" i="11" s="1"/>
  <c r="I146" i="11"/>
  <c r="K146" i="11" s="1"/>
  <c r="I145" i="11"/>
  <c r="K145" i="11" s="1"/>
  <c r="I144" i="11"/>
  <c r="K144" i="11" s="1"/>
  <c r="I143" i="11"/>
  <c r="K143" i="11" s="1"/>
  <c r="I142" i="11"/>
  <c r="K142" i="11" s="1"/>
  <c r="I141" i="11"/>
  <c r="K141" i="11" s="1"/>
  <c r="I140" i="11"/>
  <c r="K140" i="11" s="1"/>
  <c r="I139" i="11"/>
  <c r="K139" i="11" s="1"/>
  <c r="P139" i="11" s="1"/>
  <c r="I138" i="11"/>
  <c r="K138" i="11" s="1"/>
  <c r="M138" i="11" s="1"/>
  <c r="I137" i="11"/>
  <c r="K137" i="11" s="1"/>
  <c r="I87" i="11"/>
  <c r="K87" i="11" s="1"/>
  <c r="I86" i="11"/>
  <c r="K86" i="11" s="1"/>
  <c r="P86" i="11" s="1"/>
  <c r="I85" i="11"/>
  <c r="K85" i="11" s="1"/>
  <c r="P85" i="11" s="1"/>
  <c r="I84" i="11"/>
  <c r="K84" i="11" s="1"/>
  <c r="P84" i="11" s="1"/>
  <c r="I83" i="11"/>
  <c r="K83" i="11" s="1"/>
  <c r="P83" i="11" s="1"/>
  <c r="I82" i="11"/>
  <c r="K82" i="11" s="1"/>
  <c r="P82" i="11" s="1"/>
  <c r="I81" i="11"/>
  <c r="K81" i="11" s="1"/>
  <c r="P81" i="11" s="1"/>
  <c r="I80" i="11"/>
  <c r="I79" i="11"/>
  <c r="K79" i="11" s="1"/>
  <c r="P79" i="11" s="1"/>
  <c r="I78" i="11"/>
  <c r="K78" i="11" s="1"/>
  <c r="P78" i="11" s="1"/>
  <c r="I77" i="11"/>
  <c r="K77" i="11" s="1"/>
  <c r="P77" i="11" s="1"/>
  <c r="I76" i="11"/>
  <c r="K76" i="11" s="1"/>
  <c r="P76" i="11" s="1"/>
  <c r="I75" i="11"/>
  <c r="K75" i="11" s="1"/>
  <c r="I74" i="11"/>
  <c r="K74" i="11" s="1"/>
  <c r="P74" i="11" s="1"/>
  <c r="I70" i="11"/>
  <c r="K70" i="11" s="1"/>
  <c r="T69" i="11"/>
  <c r="I69" i="11"/>
  <c r="K69" i="11" s="1"/>
  <c r="I68" i="11"/>
  <c r="K68" i="11" s="1"/>
  <c r="P68" i="11" s="1"/>
  <c r="U322" i="11" s="1"/>
  <c r="I67" i="11"/>
  <c r="K67" i="11" s="1"/>
  <c r="P67" i="11" s="1"/>
  <c r="I66" i="11"/>
  <c r="K66" i="11" s="1"/>
  <c r="P66" i="11" s="1"/>
  <c r="I65" i="11"/>
  <c r="K65" i="11" s="1"/>
  <c r="P65" i="11" s="1"/>
  <c r="I64" i="11"/>
  <c r="K64" i="11" s="1"/>
  <c r="P64" i="11" s="1"/>
  <c r="I63" i="11"/>
  <c r="K63" i="11" s="1"/>
  <c r="P63" i="11" s="1"/>
  <c r="I62" i="11"/>
  <c r="K62" i="11" s="1"/>
  <c r="P62" i="11" s="1"/>
  <c r="I61" i="11"/>
  <c r="K61" i="11" s="1"/>
  <c r="P61" i="11" s="1"/>
  <c r="I60" i="11"/>
  <c r="K60" i="11" s="1"/>
  <c r="P60" i="11" s="1"/>
  <c r="I59" i="11"/>
  <c r="K59" i="11" s="1"/>
  <c r="P59" i="11" s="1"/>
  <c r="I58" i="11"/>
  <c r="K58" i="11" s="1"/>
  <c r="P58" i="11" s="1"/>
  <c r="I57" i="11"/>
  <c r="K57" i="11" s="1"/>
  <c r="P57" i="11" s="1"/>
  <c r="I55" i="11"/>
  <c r="K55" i="11" s="1"/>
  <c r="P55" i="11" s="1"/>
  <c r="I53" i="11"/>
  <c r="K53" i="11" s="1"/>
  <c r="P53" i="11" s="1"/>
  <c r="I52" i="11"/>
  <c r="K52" i="11" s="1"/>
  <c r="P52" i="11" s="1"/>
  <c r="I51" i="11"/>
  <c r="K51" i="11" s="1"/>
  <c r="P51" i="11" s="1"/>
  <c r="I50" i="11"/>
  <c r="K50" i="11" s="1"/>
  <c r="P50" i="11" s="1"/>
  <c r="I49" i="11"/>
  <c r="K49" i="11" s="1"/>
  <c r="P49" i="11" s="1"/>
  <c r="I48" i="11"/>
  <c r="K48" i="11" s="1"/>
  <c r="P48" i="11" s="1"/>
  <c r="I47" i="11"/>
  <c r="K47" i="11" s="1"/>
  <c r="P47" i="11" s="1"/>
  <c r="I46" i="11"/>
  <c r="K46" i="11" s="1"/>
  <c r="P46" i="11" s="1"/>
  <c r="I45" i="11"/>
  <c r="K45" i="11" s="1"/>
  <c r="P45" i="11" s="1"/>
  <c r="I44" i="11"/>
  <c r="K44" i="11" s="1"/>
  <c r="P44" i="11" s="1"/>
  <c r="I43" i="11"/>
  <c r="K43" i="11" s="1"/>
  <c r="I42" i="11"/>
  <c r="K42" i="11" s="1"/>
  <c r="I41" i="11"/>
  <c r="K41" i="11" s="1"/>
  <c r="P41" i="11" s="1"/>
  <c r="U236" i="11" s="1"/>
  <c r="I40" i="11"/>
  <c r="K40" i="11" s="1"/>
  <c r="P40" i="11" s="1"/>
  <c r="I39" i="11"/>
  <c r="K39" i="11" s="1"/>
  <c r="P39" i="11" s="1"/>
  <c r="I38" i="11"/>
  <c r="K38" i="11" s="1"/>
  <c r="P38" i="11" s="1"/>
  <c r="I37" i="11"/>
  <c r="K37" i="11" s="1"/>
  <c r="P37" i="11" s="1"/>
  <c r="I36" i="11"/>
  <c r="K36" i="11" s="1"/>
  <c r="P36" i="11" s="1"/>
  <c r="I35" i="11"/>
  <c r="K35" i="11" s="1"/>
  <c r="P35" i="11" s="1"/>
  <c r="I34" i="11"/>
  <c r="K34" i="11" s="1"/>
  <c r="I33" i="11"/>
  <c r="K33" i="11" s="1"/>
  <c r="I32" i="11"/>
  <c r="K32" i="11" s="1"/>
  <c r="P32" i="11" s="1"/>
  <c r="U227" i="11" s="1"/>
  <c r="Z31" i="11"/>
  <c r="I31" i="11"/>
  <c r="K31" i="11" s="1"/>
  <c r="P31" i="11" s="1"/>
  <c r="I30" i="11"/>
  <c r="K30" i="11" s="1"/>
  <c r="I29" i="11"/>
  <c r="K29" i="11" s="1"/>
  <c r="P29" i="11" s="1"/>
  <c r="Z28" i="11" s="1"/>
  <c r="I28" i="11"/>
  <c r="K28" i="11" s="1"/>
  <c r="P28" i="11" s="1"/>
  <c r="I27" i="11"/>
  <c r="K27" i="11" s="1"/>
  <c r="P27" i="11" s="1"/>
  <c r="Z25" i="11" s="1"/>
  <c r="I26" i="11"/>
  <c r="K26" i="11" s="1"/>
  <c r="I25" i="11"/>
  <c r="K25" i="11" s="1"/>
  <c r="P25" i="11" s="1"/>
  <c r="I24" i="11"/>
  <c r="K24" i="11" s="1"/>
  <c r="P24" i="11" s="1"/>
  <c r="I23" i="11"/>
  <c r="K23" i="11" s="1"/>
  <c r="I22" i="11"/>
  <c r="K22" i="11" s="1"/>
  <c r="Z21" i="11"/>
  <c r="I21" i="11"/>
  <c r="K21" i="11" s="1"/>
  <c r="P21" i="11" s="1"/>
  <c r="I20" i="11"/>
  <c r="K20" i="11" s="1"/>
  <c r="I19" i="11"/>
  <c r="K19" i="11" s="1"/>
  <c r="Z18" i="11"/>
  <c r="I18" i="11"/>
  <c r="K18" i="11" s="1"/>
  <c r="P18" i="11" s="1"/>
  <c r="I17" i="11"/>
  <c r="K17" i="11" s="1"/>
  <c r="P17" i="11" s="1"/>
  <c r="I16" i="11"/>
  <c r="K16" i="11" s="1"/>
  <c r="I15" i="11"/>
  <c r="K15" i="11" s="1"/>
  <c r="P15" i="11" s="1"/>
  <c r="I14" i="11"/>
  <c r="K14" i="11" s="1"/>
  <c r="P14" i="11" s="1"/>
  <c r="A19" i="21" l="1"/>
  <c r="A20" i="21" s="1"/>
  <c r="A21" i="21" s="1"/>
  <c r="A22" i="21" s="1"/>
  <c r="A23" i="21" s="1"/>
  <c r="A24" i="21" s="1"/>
  <c r="A25" i="21" s="1"/>
  <c r="A26" i="21" s="1"/>
  <c r="A27" i="21" s="1"/>
  <c r="A28" i="21" s="1"/>
  <c r="A29" i="21" s="1"/>
  <c r="A30" i="21" s="1"/>
  <c r="A31" i="21" s="1"/>
  <c r="A32" i="21" s="1"/>
  <c r="A33" i="21" s="1"/>
  <c r="A18" i="21"/>
  <c r="M170" i="11"/>
  <c r="M332" i="11"/>
  <c r="M174" i="15"/>
  <c r="M317" i="15"/>
  <c r="P233" i="11"/>
  <c r="M315" i="11"/>
  <c r="M295" i="11"/>
  <c r="P196" i="15"/>
  <c r="M202" i="16"/>
  <c r="M254" i="16"/>
  <c r="P292" i="11"/>
  <c r="M149" i="16"/>
  <c r="P218" i="11"/>
  <c r="P182" i="15"/>
  <c r="P193" i="15"/>
  <c r="M185" i="16"/>
  <c r="M287" i="16"/>
  <c r="P313" i="15"/>
  <c r="M337" i="16"/>
  <c r="U246" i="11"/>
  <c r="P297" i="15"/>
  <c r="P215" i="15"/>
  <c r="M233" i="16"/>
  <c r="P174" i="16"/>
  <c r="P241" i="15"/>
  <c r="P260" i="15"/>
  <c r="P233" i="15"/>
  <c r="P186" i="15"/>
  <c r="Z36" i="15" s="1"/>
  <c r="M176" i="15"/>
  <c r="M139" i="15"/>
  <c r="P310" i="15"/>
  <c r="M218" i="15"/>
  <c r="M298" i="16"/>
  <c r="M262" i="16"/>
  <c r="P187" i="16"/>
  <c r="Z40" i="16" s="1"/>
  <c r="M181" i="16"/>
  <c r="M167" i="16"/>
  <c r="P324" i="11"/>
  <c r="M313" i="11"/>
  <c r="M274" i="11"/>
  <c r="P301" i="11"/>
  <c r="P191" i="15"/>
  <c r="P221" i="15"/>
  <c r="P304" i="15"/>
  <c r="M281" i="15"/>
  <c r="T71" i="16"/>
  <c r="P258" i="15"/>
  <c r="M258" i="15"/>
  <c r="P146" i="16"/>
  <c r="M146" i="16"/>
  <c r="P160" i="16"/>
  <c r="M160" i="16"/>
  <c r="P209" i="16"/>
  <c r="M209" i="16"/>
  <c r="P261" i="16"/>
  <c r="M261" i="16"/>
  <c r="P273" i="16"/>
  <c r="M273" i="16"/>
  <c r="M289" i="16"/>
  <c r="P289" i="16"/>
  <c r="P319" i="16"/>
  <c r="M319" i="16"/>
  <c r="P336" i="16"/>
  <c r="T336" i="16" s="1"/>
  <c r="U335" i="16" s="1"/>
  <c r="M336" i="16"/>
  <c r="P138" i="11"/>
  <c r="M311" i="15"/>
  <c r="P296" i="15"/>
  <c r="M307" i="15"/>
  <c r="P225" i="15"/>
  <c r="M225" i="15"/>
  <c r="M239" i="15"/>
  <c r="P239" i="15"/>
  <c r="M243" i="15"/>
  <c r="P243" i="15"/>
  <c r="M323" i="15"/>
  <c r="P323" i="15"/>
  <c r="M295" i="16"/>
  <c r="P317" i="16"/>
  <c r="M257" i="16"/>
  <c r="M205" i="16"/>
  <c r="P329" i="16"/>
  <c r="M329" i="16"/>
  <c r="T65" i="16"/>
  <c r="P319" i="15"/>
  <c r="M319" i="15"/>
  <c r="P264" i="16"/>
  <c r="M264" i="16"/>
  <c r="P181" i="15"/>
  <c r="P294" i="16"/>
  <c r="M235" i="16"/>
  <c r="M270" i="16"/>
  <c r="M278" i="16"/>
  <c r="M183" i="16"/>
  <c r="M176" i="16"/>
  <c r="M170" i="16"/>
  <c r="M163" i="16"/>
  <c r="U241" i="16"/>
  <c r="M278" i="15"/>
  <c r="P278" i="15"/>
  <c r="M314" i="15"/>
  <c r="P314" i="15"/>
  <c r="M223" i="15"/>
  <c r="P253" i="15"/>
  <c r="M253" i="15"/>
  <c r="P308" i="15"/>
  <c r="M308" i="15"/>
  <c r="M320" i="15"/>
  <c r="P320" i="15"/>
  <c r="U69" i="15" s="1"/>
  <c r="M280" i="16"/>
  <c r="M142" i="16"/>
  <c r="P142" i="16"/>
  <c r="P232" i="16"/>
  <c r="M232" i="16"/>
  <c r="P263" i="15"/>
  <c r="M263" i="15"/>
  <c r="M300" i="16"/>
  <c r="P300" i="16"/>
  <c r="M160" i="15"/>
  <c r="P160" i="15"/>
  <c r="P328" i="15"/>
  <c r="M328" i="15"/>
  <c r="P331" i="15"/>
  <c r="M331" i="15"/>
  <c r="P316" i="16"/>
  <c r="P211" i="16"/>
  <c r="M211" i="16"/>
  <c r="M219" i="16"/>
  <c r="P219" i="16"/>
  <c r="M267" i="15"/>
  <c r="P267" i="15"/>
  <c r="P286" i="15"/>
  <c r="M286" i="15"/>
  <c r="M284" i="16"/>
  <c r="P284" i="16"/>
  <c r="M304" i="16"/>
  <c r="P304" i="16"/>
  <c r="M312" i="16"/>
  <c r="P312" i="16"/>
  <c r="M320" i="16"/>
  <c r="P320" i="16"/>
  <c r="P284" i="11"/>
  <c r="M284" i="11"/>
  <c r="M212" i="15"/>
  <c r="M187" i="15"/>
  <c r="P187" i="15"/>
  <c r="M207" i="16"/>
  <c r="M138" i="16"/>
  <c r="P253" i="11"/>
  <c r="P315" i="15"/>
  <c r="M330" i="15"/>
  <c r="P166" i="15"/>
  <c r="M307" i="16"/>
  <c r="P334" i="16"/>
  <c r="P275" i="16"/>
  <c r="P179" i="16"/>
  <c r="P165" i="16"/>
  <c r="M247" i="15"/>
  <c r="P237" i="15"/>
  <c r="M143" i="15"/>
  <c r="U245" i="15"/>
  <c r="M330" i="16"/>
  <c r="M237" i="16"/>
  <c r="M161" i="16"/>
  <c r="P208" i="16"/>
  <c r="T63" i="16"/>
  <c r="T53" i="16"/>
  <c r="P158" i="11"/>
  <c r="M158" i="11"/>
  <c r="M276" i="15"/>
  <c r="P276" i="15"/>
  <c r="M211" i="11"/>
  <c r="P211" i="11"/>
  <c r="P251" i="15"/>
  <c r="M251" i="15"/>
  <c r="P329" i="15"/>
  <c r="M329" i="15"/>
  <c r="P256" i="16"/>
  <c r="M256" i="16"/>
  <c r="P260" i="16"/>
  <c r="M260" i="16"/>
  <c r="M301" i="16"/>
  <c r="P301" i="16"/>
  <c r="M313" i="16"/>
  <c r="P313" i="16"/>
  <c r="M271" i="11"/>
  <c r="P271" i="11"/>
  <c r="P330" i="11"/>
  <c r="T330" i="11" s="1"/>
  <c r="U329" i="11" s="1"/>
  <c r="M330" i="11"/>
  <c r="P149" i="15"/>
  <c r="M149" i="15"/>
  <c r="M279" i="15"/>
  <c r="P279" i="15"/>
  <c r="P166" i="16"/>
  <c r="M166" i="16"/>
  <c r="P175" i="16"/>
  <c r="M175" i="16"/>
  <c r="P219" i="15"/>
  <c r="M219" i="15"/>
  <c r="M180" i="16"/>
  <c r="P171" i="16"/>
  <c r="M171" i="16"/>
  <c r="P184" i="16"/>
  <c r="M184" i="16"/>
  <c r="M243" i="16"/>
  <c r="P243" i="16"/>
  <c r="T56" i="11"/>
  <c r="M177" i="15"/>
  <c r="P177" i="15"/>
  <c r="M292" i="15"/>
  <c r="P292" i="15"/>
  <c r="M295" i="15"/>
  <c r="P295" i="15"/>
  <c r="P299" i="15"/>
  <c r="M299" i="15"/>
  <c r="P312" i="15"/>
  <c r="M312" i="15"/>
  <c r="P157" i="16"/>
  <c r="M157" i="16"/>
  <c r="P229" i="16"/>
  <c r="M229" i="16"/>
  <c r="M248" i="16"/>
  <c r="P248" i="16"/>
  <c r="P239" i="11"/>
  <c r="P304" i="11"/>
  <c r="P189" i="16"/>
  <c r="P307" i="11"/>
  <c r="P260" i="11"/>
  <c r="U235" i="11"/>
  <c r="T59" i="11"/>
  <c r="P158" i="15"/>
  <c r="P144" i="15"/>
  <c r="P147" i="15"/>
  <c r="P139" i="16"/>
  <c r="M139" i="16"/>
  <c r="P155" i="16"/>
  <c r="M155" i="16"/>
  <c r="M208" i="11"/>
  <c r="P208" i="11"/>
  <c r="M143" i="16"/>
  <c r="P143" i="16"/>
  <c r="P201" i="16"/>
  <c r="S202" i="16" s="1"/>
  <c r="T202" i="16" s="1"/>
  <c r="M201" i="16"/>
  <c r="M285" i="16"/>
  <c r="P285" i="16"/>
  <c r="P335" i="16"/>
  <c r="M335" i="16"/>
  <c r="P174" i="11"/>
  <c r="M174" i="11"/>
  <c r="M191" i="11"/>
  <c r="P191" i="11"/>
  <c r="P201" i="11"/>
  <c r="M201" i="11"/>
  <c r="P205" i="11"/>
  <c r="M205" i="11"/>
  <c r="M293" i="11"/>
  <c r="P293" i="11"/>
  <c r="M333" i="11"/>
  <c r="P333" i="11"/>
  <c r="P161" i="11"/>
  <c r="M161" i="11"/>
  <c r="P147" i="16"/>
  <c r="M147" i="16"/>
  <c r="M139" i="11"/>
  <c r="P150" i="11"/>
  <c r="M150" i="11"/>
  <c r="M206" i="11"/>
  <c r="P250" i="11"/>
  <c r="M250" i="11"/>
  <c r="P298" i="11"/>
  <c r="M298" i="11"/>
  <c r="P329" i="11"/>
  <c r="M329" i="11"/>
  <c r="P175" i="11"/>
  <c r="M175" i="11"/>
  <c r="P179" i="11"/>
  <c r="M179" i="11"/>
  <c r="P228" i="11"/>
  <c r="M228" i="11"/>
  <c r="P251" i="11"/>
  <c r="M251" i="11"/>
  <c r="P280" i="11"/>
  <c r="M280" i="11"/>
  <c r="P319" i="11"/>
  <c r="M319" i="11"/>
  <c r="P145" i="15"/>
  <c r="M145" i="15"/>
  <c r="P151" i="15"/>
  <c r="M151" i="15"/>
  <c r="P169" i="15"/>
  <c r="M169" i="15"/>
  <c r="P185" i="15"/>
  <c r="M185" i="15"/>
  <c r="M201" i="15"/>
  <c r="P201" i="15"/>
  <c r="P207" i="15"/>
  <c r="M207" i="15"/>
  <c r="M229" i="15"/>
  <c r="P229" i="15"/>
  <c r="P234" i="15"/>
  <c r="M234" i="15"/>
  <c r="P238" i="15"/>
  <c r="M238" i="15"/>
  <c r="M246" i="15"/>
  <c r="P246" i="15"/>
  <c r="M270" i="15"/>
  <c r="P270" i="15"/>
  <c r="M182" i="11"/>
  <c r="M163" i="11"/>
  <c r="P163" i="11"/>
  <c r="P167" i="11"/>
  <c r="M167" i="11"/>
  <c r="P231" i="11"/>
  <c r="M231" i="11"/>
  <c r="M241" i="11"/>
  <c r="P241" i="11"/>
  <c r="P275" i="11"/>
  <c r="M275" i="11"/>
  <c r="P278" i="11"/>
  <c r="M278" i="11"/>
  <c r="M300" i="11"/>
  <c r="P300" i="11"/>
  <c r="M327" i="11"/>
  <c r="P327" i="11"/>
  <c r="U243" i="11"/>
  <c r="T71" i="11"/>
  <c r="M230" i="15"/>
  <c r="T58" i="15"/>
  <c r="M291" i="15"/>
  <c r="M292" i="16"/>
  <c r="M242" i="16"/>
  <c r="P225" i="16"/>
  <c r="U252" i="16"/>
  <c r="P195" i="16"/>
  <c r="M195" i="16"/>
  <c r="M272" i="11"/>
  <c r="U248" i="11"/>
  <c r="P252" i="15"/>
  <c r="P214" i="15"/>
  <c r="P265" i="15"/>
  <c r="M171" i="15"/>
  <c r="P171" i="15"/>
  <c r="M272" i="15"/>
  <c r="P272" i="15"/>
  <c r="P333" i="15"/>
  <c r="M333" i="15"/>
  <c r="P258" i="16"/>
  <c r="M258" i="16"/>
  <c r="M265" i="16"/>
  <c r="P265" i="16"/>
  <c r="P271" i="16"/>
  <c r="M271" i="16"/>
  <c r="P279" i="16"/>
  <c r="M279" i="16"/>
  <c r="M311" i="16"/>
  <c r="P311" i="16"/>
  <c r="M315" i="16"/>
  <c r="P315" i="16"/>
  <c r="P326" i="16"/>
  <c r="M326" i="16"/>
  <c r="P141" i="15"/>
  <c r="M141" i="15"/>
  <c r="P217" i="15"/>
  <c r="M217" i="15"/>
  <c r="P192" i="16"/>
  <c r="M192" i="16"/>
  <c r="P213" i="16"/>
  <c r="M213" i="16"/>
  <c r="M221" i="16"/>
  <c r="P221" i="16"/>
  <c r="P231" i="16"/>
  <c r="M231" i="16"/>
  <c r="M236" i="16"/>
  <c r="P236" i="16"/>
  <c r="M245" i="16"/>
  <c r="P245" i="16"/>
  <c r="P247" i="16"/>
  <c r="M247" i="16"/>
  <c r="M250" i="16"/>
  <c r="P250" i="16"/>
  <c r="P277" i="15"/>
  <c r="T63" i="15"/>
  <c r="P240" i="16"/>
  <c r="M216" i="16"/>
  <c r="P152" i="16"/>
  <c r="P154" i="16"/>
  <c r="M289" i="15"/>
  <c r="T56" i="15"/>
  <c r="U233" i="15"/>
  <c r="M190" i="16"/>
  <c r="M142" i="11"/>
  <c r="P142" i="11"/>
  <c r="P148" i="11"/>
  <c r="M148" i="11"/>
  <c r="M153" i="11"/>
  <c r="P153" i="11"/>
  <c r="P183" i="11"/>
  <c r="M183" i="11"/>
  <c r="M192" i="11"/>
  <c r="P192" i="11"/>
  <c r="P214" i="11"/>
  <c r="M214" i="11"/>
  <c r="M234" i="11"/>
  <c r="P234" i="11"/>
  <c r="M237" i="11"/>
  <c r="P237" i="11"/>
  <c r="M244" i="11"/>
  <c r="P244" i="11"/>
  <c r="P248" i="11"/>
  <c r="M248" i="11"/>
  <c r="P264" i="11"/>
  <c r="M264" i="11"/>
  <c r="P267" i="11"/>
  <c r="M267" i="11"/>
  <c r="M320" i="11"/>
  <c r="P320" i="11"/>
  <c r="U69" i="11" s="1"/>
  <c r="U233" i="11"/>
  <c r="T65" i="11"/>
  <c r="M157" i="11"/>
  <c r="P157" i="11"/>
  <c r="M160" i="11"/>
  <c r="P160" i="11"/>
  <c r="P176" i="11"/>
  <c r="M176" i="11"/>
  <c r="P194" i="11"/>
  <c r="M194" i="11"/>
  <c r="P204" i="11"/>
  <c r="M204" i="11"/>
  <c r="M216" i="11"/>
  <c r="P216" i="11"/>
  <c r="P223" i="11"/>
  <c r="M223" i="11"/>
  <c r="M259" i="11"/>
  <c r="P259" i="11"/>
  <c r="M269" i="11"/>
  <c r="P269" i="11"/>
  <c r="P289" i="11"/>
  <c r="M289" i="11"/>
  <c r="P299" i="11"/>
  <c r="M299" i="11"/>
  <c r="M303" i="11"/>
  <c r="P303" i="11"/>
  <c r="P311" i="11"/>
  <c r="M311" i="11"/>
  <c r="T71" i="15"/>
  <c r="M138" i="15"/>
  <c r="P138" i="15"/>
  <c r="M146" i="15"/>
  <c r="P146" i="15"/>
  <c r="P154" i="15"/>
  <c r="M154" i="15"/>
  <c r="M159" i="15"/>
  <c r="P159" i="15"/>
  <c r="P164" i="15"/>
  <c r="M164" i="15"/>
  <c r="M167" i="15"/>
  <c r="P167" i="15"/>
  <c r="P172" i="15"/>
  <c r="M172" i="15"/>
  <c r="M175" i="15"/>
  <c r="P175" i="15"/>
  <c r="P180" i="15"/>
  <c r="M180" i="15"/>
  <c r="P188" i="15"/>
  <c r="Z40" i="15" s="1"/>
  <c r="M188" i="15"/>
  <c r="P211" i="15"/>
  <c r="S212" i="15" s="1"/>
  <c r="T212" i="15" s="1"/>
  <c r="M211" i="15"/>
  <c r="M254" i="15"/>
  <c r="P254" i="15"/>
  <c r="M257" i="15"/>
  <c r="P257" i="15"/>
  <c r="M259" i="15"/>
  <c r="P259" i="15"/>
  <c r="M285" i="15"/>
  <c r="P285" i="15"/>
  <c r="P309" i="15"/>
  <c r="M309" i="15"/>
  <c r="P316" i="15"/>
  <c r="M316" i="15"/>
  <c r="P327" i="15"/>
  <c r="M327" i="15"/>
  <c r="P332" i="15"/>
  <c r="M332" i="15"/>
  <c r="U244" i="11"/>
  <c r="T67" i="11"/>
  <c r="P143" i="11"/>
  <c r="M143" i="11"/>
  <c r="P146" i="11"/>
  <c r="M146" i="11"/>
  <c r="P166" i="11"/>
  <c r="M166" i="11"/>
  <c r="P168" i="11"/>
  <c r="M168" i="11"/>
  <c r="M178" i="11"/>
  <c r="P178" i="11"/>
  <c r="P184" i="11"/>
  <c r="M184" i="11"/>
  <c r="M190" i="11"/>
  <c r="P190" i="11"/>
  <c r="M209" i="11"/>
  <c r="P209" i="11"/>
  <c r="M221" i="11"/>
  <c r="P221" i="11"/>
  <c r="M232" i="11"/>
  <c r="P232" i="11"/>
  <c r="M242" i="11"/>
  <c r="P242" i="11"/>
  <c r="M257" i="11"/>
  <c r="P257" i="11"/>
  <c r="P265" i="11"/>
  <c r="M265" i="11"/>
  <c r="P268" i="11"/>
  <c r="M268" i="11"/>
  <c r="P282" i="11"/>
  <c r="M282" i="11"/>
  <c r="P285" i="11"/>
  <c r="M285" i="11"/>
  <c r="P290" i="11"/>
  <c r="M290" i="11"/>
  <c r="M310" i="11"/>
  <c r="P310" i="11"/>
  <c r="P142" i="15"/>
  <c r="M142" i="15"/>
  <c r="M150" i="15"/>
  <c r="P150" i="15"/>
  <c r="P148" i="16"/>
  <c r="M149" i="11"/>
  <c r="P149" i="11"/>
  <c r="P171" i="11"/>
  <c r="M171" i="11"/>
  <c r="M196" i="11"/>
  <c r="P196" i="11"/>
  <c r="M258" i="11"/>
  <c r="P258" i="11"/>
  <c r="M266" i="11"/>
  <c r="P266" i="11"/>
  <c r="M277" i="11"/>
  <c r="P277" i="11"/>
  <c r="M140" i="15"/>
  <c r="P140" i="15"/>
  <c r="M148" i="15"/>
  <c r="P148" i="15"/>
  <c r="M136" i="16"/>
  <c r="P136" i="16"/>
  <c r="M140" i="16"/>
  <c r="P140" i="16"/>
  <c r="M144" i="16"/>
  <c r="P144" i="16"/>
  <c r="P159" i="16"/>
  <c r="M159" i="16"/>
  <c r="P215" i="16"/>
  <c r="M215" i="16"/>
  <c r="P218" i="16"/>
  <c r="M218" i="16"/>
  <c r="P222" i="16"/>
  <c r="M222" i="16"/>
  <c r="P224" i="16"/>
  <c r="M224" i="16"/>
  <c r="M226" i="16"/>
  <c r="P226" i="16"/>
  <c r="M266" i="16"/>
  <c r="P266" i="16"/>
  <c r="M272" i="16"/>
  <c r="P272" i="16"/>
  <c r="P283" i="16"/>
  <c r="M283" i="16"/>
  <c r="P299" i="16"/>
  <c r="M299" i="16"/>
  <c r="M303" i="16"/>
  <c r="P303" i="16"/>
  <c r="P306" i="16"/>
  <c r="M306" i="16"/>
  <c r="M263" i="11"/>
  <c r="P229" i="11"/>
  <c r="P224" i="11"/>
  <c r="P245" i="11"/>
  <c r="P170" i="15"/>
  <c r="M240" i="15"/>
  <c r="P240" i="15"/>
  <c r="P261" i="15"/>
  <c r="M261" i="15"/>
  <c r="P264" i="15"/>
  <c r="M264" i="15"/>
  <c r="M287" i="15"/>
  <c r="P287" i="15"/>
  <c r="P164" i="16"/>
  <c r="M164" i="16"/>
  <c r="P169" i="16"/>
  <c r="M169" i="16"/>
  <c r="P173" i="16"/>
  <c r="M173" i="16"/>
  <c r="P177" i="16"/>
  <c r="M177" i="16"/>
  <c r="P182" i="16"/>
  <c r="M182" i="16"/>
  <c r="P186" i="16"/>
  <c r="M186" i="16"/>
  <c r="P191" i="16"/>
  <c r="M191" i="16"/>
  <c r="P282" i="16"/>
  <c r="M282" i="16"/>
  <c r="M288" i="16"/>
  <c r="P288" i="16"/>
  <c r="P323" i="16"/>
  <c r="U69" i="16" s="1"/>
  <c r="M323" i="16"/>
  <c r="P339" i="16"/>
  <c r="M339" i="16"/>
  <c r="U249" i="11"/>
  <c r="M173" i="15"/>
  <c r="P173" i="15"/>
  <c r="M178" i="15"/>
  <c r="P178" i="15"/>
  <c r="M203" i="15"/>
  <c r="P203" i="15"/>
  <c r="P231" i="15"/>
  <c r="M231" i="15"/>
  <c r="M250" i="15"/>
  <c r="P250" i="15"/>
  <c r="M212" i="16"/>
  <c r="P212" i="16"/>
  <c r="P244" i="16"/>
  <c r="M244" i="16"/>
  <c r="P246" i="16"/>
  <c r="M246" i="16"/>
  <c r="P249" i="16"/>
  <c r="M249" i="16"/>
  <c r="P255" i="16"/>
  <c r="M255" i="16"/>
  <c r="P269" i="16"/>
  <c r="M269" i="16"/>
  <c r="M290" i="16"/>
  <c r="P290" i="16"/>
  <c r="P333" i="16"/>
  <c r="M333" i="16"/>
  <c r="P256" i="11"/>
  <c r="M172" i="11"/>
  <c r="T74" i="11"/>
  <c r="M163" i="15"/>
  <c r="P163" i="15"/>
  <c r="P168" i="15"/>
  <c r="M168" i="15"/>
  <c r="P184" i="15"/>
  <c r="M184" i="15"/>
  <c r="M190" i="15"/>
  <c r="P190" i="15"/>
  <c r="P303" i="15"/>
  <c r="M303" i="15"/>
  <c r="U235" i="16"/>
  <c r="T74" i="16"/>
  <c r="P74" i="16"/>
  <c r="P89" i="16" s="1"/>
  <c r="M194" i="16"/>
  <c r="P194" i="16"/>
  <c r="P197" i="16"/>
  <c r="M197" i="16"/>
  <c r="M274" i="16"/>
  <c r="P274" i="16"/>
  <c r="P277" i="16"/>
  <c r="M277" i="16"/>
  <c r="P281" i="16"/>
  <c r="M281" i="16"/>
  <c r="M310" i="16"/>
  <c r="P310" i="16"/>
  <c r="P314" i="16"/>
  <c r="M314" i="16"/>
  <c r="P318" i="16"/>
  <c r="M318" i="16"/>
  <c r="P322" i="16"/>
  <c r="M322" i="16"/>
  <c r="M193" i="16"/>
  <c r="P193" i="16"/>
  <c r="P183" i="15"/>
  <c r="T59" i="16"/>
  <c r="U245" i="16"/>
  <c r="T56" i="16"/>
  <c r="P179" i="15"/>
  <c r="Z25" i="15"/>
  <c r="T61" i="16"/>
  <c r="U243" i="16"/>
  <c r="T54" i="16"/>
  <c r="U250" i="16"/>
  <c r="P198" i="16"/>
  <c r="M198" i="16"/>
  <c r="P203" i="16"/>
  <c r="S205" i="16" s="1"/>
  <c r="T205" i="16" s="1"/>
  <c r="M203" i="16"/>
  <c r="M206" i="16"/>
  <c r="P206" i="16"/>
  <c r="M210" i="16"/>
  <c r="P210" i="16"/>
  <c r="P220" i="16"/>
  <c r="M220" i="16"/>
  <c r="P223" i="16"/>
  <c r="M223" i="16"/>
  <c r="P230" i="16"/>
  <c r="M230" i="16"/>
  <c r="P324" i="16"/>
  <c r="M324" i="16"/>
  <c r="M332" i="16"/>
  <c r="P332" i="16"/>
  <c r="M338" i="16"/>
  <c r="P338" i="16"/>
  <c r="P90" i="11"/>
  <c r="P89" i="11"/>
  <c r="U230" i="11"/>
  <c r="U229" i="11"/>
  <c r="U238" i="11"/>
  <c r="U239" i="11"/>
  <c r="U241" i="11"/>
  <c r="T63" i="11"/>
  <c r="M140" i="11"/>
  <c r="P140" i="11"/>
  <c r="M173" i="11"/>
  <c r="P173" i="11"/>
  <c r="P180" i="11"/>
  <c r="M180" i="11"/>
  <c r="M200" i="11"/>
  <c r="P200" i="11"/>
  <c r="M202" i="11"/>
  <c r="P202" i="11"/>
  <c r="M207" i="11"/>
  <c r="P207" i="11"/>
  <c r="M213" i="11"/>
  <c r="P213" i="11"/>
  <c r="P230" i="11"/>
  <c r="M230" i="11"/>
  <c r="M236" i="11"/>
  <c r="P236" i="11"/>
  <c r="P238" i="11"/>
  <c r="M238" i="11"/>
  <c r="P240" i="11"/>
  <c r="M240" i="11"/>
  <c r="M252" i="11"/>
  <c r="P252" i="11"/>
  <c r="P262" i="11"/>
  <c r="M262" i="11"/>
  <c r="M279" i="11"/>
  <c r="P279" i="11"/>
  <c r="M296" i="11"/>
  <c r="P296" i="11"/>
  <c r="P302" i="11"/>
  <c r="M302" i="11"/>
  <c r="P331" i="11"/>
  <c r="M331" i="11"/>
  <c r="T54" i="15"/>
  <c r="T74" i="15"/>
  <c r="P74" i="15"/>
  <c r="P91" i="15" s="1"/>
  <c r="P93" i="15" s="1"/>
  <c r="M161" i="15"/>
  <c r="P161" i="15"/>
  <c r="M235" i="15"/>
  <c r="P235" i="15"/>
  <c r="U247" i="15"/>
  <c r="U246" i="15"/>
  <c r="U244" i="15"/>
  <c r="U243" i="15"/>
  <c r="U242" i="15"/>
  <c r="U236" i="15"/>
  <c r="U235" i="15"/>
  <c r="U234" i="15"/>
  <c r="T53" i="11"/>
  <c r="U247" i="11"/>
  <c r="T61" i="11"/>
  <c r="P141" i="11"/>
  <c r="M141" i="11"/>
  <c r="M159" i="11"/>
  <c r="P159" i="11"/>
  <c r="M165" i="11"/>
  <c r="P165" i="11"/>
  <c r="M181" i="11"/>
  <c r="P181" i="11"/>
  <c r="M187" i="11"/>
  <c r="P187" i="11"/>
  <c r="Z40" i="11" s="1"/>
  <c r="M189" i="11"/>
  <c r="P189" i="11"/>
  <c r="M193" i="11"/>
  <c r="P193" i="11"/>
  <c r="P212" i="11"/>
  <c r="M212" i="11"/>
  <c r="M217" i="11"/>
  <c r="P217" i="11"/>
  <c r="M222" i="11"/>
  <c r="P222" i="11"/>
  <c r="M235" i="11"/>
  <c r="P235" i="11"/>
  <c r="M291" i="11"/>
  <c r="P291" i="11"/>
  <c r="P297" i="11"/>
  <c r="M297" i="11"/>
  <c r="P312" i="11"/>
  <c r="M312" i="11"/>
  <c r="P317" i="11"/>
  <c r="M317" i="11"/>
  <c r="M326" i="11"/>
  <c r="P326" i="11"/>
  <c r="M323" i="11"/>
  <c r="P323" i="11"/>
  <c r="U249" i="15"/>
  <c r="M208" i="15"/>
  <c r="P208" i="15"/>
  <c r="P213" i="15"/>
  <c r="M213" i="15"/>
  <c r="P268" i="15"/>
  <c r="M268" i="15"/>
  <c r="M271" i="15"/>
  <c r="P271" i="15"/>
  <c r="P275" i="15"/>
  <c r="M275" i="15"/>
  <c r="M298" i="15"/>
  <c r="P298" i="15"/>
  <c r="P321" i="15"/>
  <c r="M321" i="15"/>
  <c r="P324" i="15"/>
  <c r="M324" i="15"/>
  <c r="P197" i="11"/>
  <c r="P195" i="11"/>
  <c r="M286" i="11"/>
  <c r="U231" i="11"/>
  <c r="U242" i="11"/>
  <c r="T58" i="11"/>
  <c r="P88" i="11"/>
  <c r="P145" i="11"/>
  <c r="M145" i="11"/>
  <c r="M147" i="11"/>
  <c r="P147" i="11"/>
  <c r="P156" i="11"/>
  <c r="M156" i="11"/>
  <c r="M169" i="11"/>
  <c r="P169" i="11"/>
  <c r="P185" i="11"/>
  <c r="Z36" i="11" s="1"/>
  <c r="M185" i="11"/>
  <c r="M210" i="11"/>
  <c r="P210" i="11"/>
  <c r="M220" i="11"/>
  <c r="P220" i="11"/>
  <c r="M254" i="11"/>
  <c r="P254" i="11"/>
  <c r="P276" i="11"/>
  <c r="M276" i="11"/>
  <c r="M281" i="11"/>
  <c r="P281" i="11"/>
  <c r="P309" i="11"/>
  <c r="M309" i="11"/>
  <c r="T54" i="11"/>
  <c r="P321" i="11"/>
  <c r="M321" i="11"/>
  <c r="M194" i="15"/>
  <c r="P194" i="15"/>
  <c r="M197" i="15"/>
  <c r="P197" i="15"/>
  <c r="P206" i="15"/>
  <c r="M206" i="15"/>
  <c r="M248" i="15"/>
  <c r="P248" i="15"/>
  <c r="M255" i="15"/>
  <c r="P255" i="15"/>
  <c r="U58" i="15" s="1"/>
  <c r="U232" i="15"/>
  <c r="U231" i="15"/>
  <c r="U232" i="11"/>
  <c r="U234" i="11"/>
  <c r="U240" i="11"/>
  <c r="U245" i="11"/>
  <c r="P137" i="11"/>
  <c r="M137" i="11"/>
  <c r="M144" i="11"/>
  <c r="P144" i="11"/>
  <c r="P155" i="11"/>
  <c r="M155" i="11"/>
  <c r="M162" i="11"/>
  <c r="P162" i="11"/>
  <c r="M177" i="11"/>
  <c r="P177" i="11"/>
  <c r="P186" i="11"/>
  <c r="M186" i="11"/>
  <c r="M219" i="11"/>
  <c r="P219" i="11"/>
  <c r="M227" i="11"/>
  <c r="P227" i="11"/>
  <c r="M247" i="11"/>
  <c r="P247" i="11"/>
  <c r="M249" i="11"/>
  <c r="P249" i="11"/>
  <c r="P255" i="11"/>
  <c r="M255" i="11"/>
  <c r="M314" i="11"/>
  <c r="P314" i="11"/>
  <c r="M328" i="11"/>
  <c r="P328" i="11"/>
  <c r="T53" i="15"/>
  <c r="U248" i="15"/>
  <c r="P326" i="15"/>
  <c r="M326" i="15"/>
  <c r="U329" i="15"/>
  <c r="P162" i="15"/>
  <c r="M162" i="15"/>
  <c r="P198" i="15"/>
  <c r="M198" i="15"/>
  <c r="P205" i="15"/>
  <c r="M205" i="15"/>
  <c r="M224" i="15"/>
  <c r="P224" i="15"/>
  <c r="P232" i="15"/>
  <c r="M232" i="15"/>
  <c r="M249" i="15"/>
  <c r="P249" i="15"/>
  <c r="P274" i="15"/>
  <c r="M274" i="15"/>
  <c r="M293" i="15"/>
  <c r="P293" i="15"/>
  <c r="M300" i="15"/>
  <c r="P300" i="15"/>
  <c r="U241" i="15"/>
  <c r="U231" i="16"/>
  <c r="U232" i="16"/>
  <c r="U233" i="16"/>
  <c r="U234" i="16"/>
  <c r="U242" i="16"/>
  <c r="U247" i="16"/>
  <c r="U246" i="16"/>
  <c r="T58" i="16"/>
  <c r="P87" i="16"/>
  <c r="P156" i="16"/>
  <c r="M156" i="16"/>
  <c r="P251" i="16"/>
  <c r="T253" i="16" s="1"/>
  <c r="M251" i="16"/>
  <c r="M316" i="11"/>
  <c r="M308" i="11"/>
  <c r="M287" i="11"/>
  <c r="M246" i="11"/>
  <c r="P195" i="15"/>
  <c r="P269" i="15"/>
  <c r="M256" i="15"/>
  <c r="M210" i="15"/>
  <c r="P210" i="15"/>
  <c r="P220" i="15"/>
  <c r="M220" i="15"/>
  <c r="M245" i="15"/>
  <c r="P245" i="15"/>
  <c r="M266" i="15"/>
  <c r="P266" i="15"/>
  <c r="M280" i="15"/>
  <c r="P280" i="15"/>
  <c r="U240" i="15"/>
  <c r="M172" i="16"/>
  <c r="U236" i="16"/>
  <c r="P137" i="16"/>
  <c r="M137" i="16"/>
  <c r="P141" i="16"/>
  <c r="M141" i="16"/>
  <c r="P145" i="16"/>
  <c r="M145" i="16"/>
  <c r="P241" i="16"/>
  <c r="M241" i="16"/>
  <c r="U250" i="15"/>
  <c r="T59" i="15"/>
  <c r="T61" i="15"/>
  <c r="T65" i="15"/>
  <c r="T67" i="15"/>
  <c r="M157" i="15"/>
  <c r="P157" i="15"/>
  <c r="P202" i="15"/>
  <c r="M202" i="15"/>
  <c r="P209" i="15"/>
  <c r="M209" i="15"/>
  <c r="P228" i="15"/>
  <c r="M228" i="15"/>
  <c r="P236" i="15"/>
  <c r="M236" i="15"/>
  <c r="M290" i="15"/>
  <c r="P290" i="15"/>
  <c r="U230" i="15"/>
  <c r="U240" i="16"/>
  <c r="U249" i="16"/>
  <c r="U248" i="16"/>
  <c r="T67" i="16"/>
  <c r="U325" i="16"/>
  <c r="P158" i="16"/>
  <c r="M158" i="16"/>
  <c r="P196" i="16"/>
  <c r="M196" i="16"/>
  <c r="M259" i="16"/>
  <c r="P259" i="16"/>
  <c r="P296" i="16"/>
  <c r="M296" i="16"/>
  <c r="M302" i="16"/>
  <c r="P302" i="16"/>
  <c r="U237" i="16"/>
  <c r="P192" i="15"/>
  <c r="M222" i="15"/>
  <c r="M282" i="15"/>
  <c r="M268" i="16"/>
  <c r="P268" i="16"/>
  <c r="Z25" i="16"/>
  <c r="U244" i="16"/>
  <c r="U251" i="16"/>
  <c r="P214" i="16"/>
  <c r="M214" i="16"/>
  <c r="P327" i="16"/>
  <c r="M327" i="16"/>
  <c r="P328" i="16"/>
  <c r="A34" i="21" l="1"/>
  <c r="A35" i="21" s="1"/>
  <c r="A36" i="21" s="1"/>
  <c r="A37" i="21" s="1"/>
  <c r="A38" i="21" s="1"/>
  <c r="A39" i="21" s="1"/>
  <c r="A40" i="21" s="1"/>
  <c r="A41" i="21" s="1"/>
  <c r="A42" i="21" s="1"/>
  <c r="A43" i="21" s="1"/>
  <c r="A44" i="21" s="1"/>
  <c r="A45" i="21" s="1"/>
  <c r="A46" i="21" s="1"/>
  <c r="A47" i="21" s="1"/>
  <c r="A48" i="21" s="1"/>
  <c r="A49" i="21" s="1"/>
  <c r="A50" i="21" s="1"/>
  <c r="A51" i="21" s="1"/>
  <c r="A52" i="21" s="1"/>
  <c r="A53" i="21" s="1"/>
  <c r="A54" i="21" s="1"/>
  <c r="A55" i="21" s="1"/>
  <c r="A56" i="21" s="1"/>
  <c r="A57" i="21" s="1"/>
  <c r="A58" i="21" s="1"/>
  <c r="A59" i="21" s="1"/>
  <c r="A60" i="21" s="1"/>
  <c r="AA28" i="16"/>
  <c r="S212" i="16"/>
  <c r="T212" i="16" s="1"/>
  <c r="T327" i="11"/>
  <c r="U326" i="11" s="1"/>
  <c r="AA25" i="16"/>
  <c r="U54" i="15"/>
  <c r="T333" i="16"/>
  <c r="U332" i="16" s="1"/>
  <c r="T335" i="16"/>
  <c r="U334" i="16" s="1"/>
  <c r="Z38" i="16"/>
  <c r="S205" i="15"/>
  <c r="T205" i="15" s="1"/>
  <c r="AA25" i="11"/>
  <c r="U58" i="16"/>
  <c r="T253" i="15"/>
  <c r="U251" i="15" s="1"/>
  <c r="T319" i="15"/>
  <c r="U318" i="15" s="1"/>
  <c r="S176" i="16"/>
  <c r="T176" i="16" s="1"/>
  <c r="S202" i="15"/>
  <c r="T202" i="15" s="1"/>
  <c r="T257" i="16"/>
  <c r="U256" i="16" s="1"/>
  <c r="T251" i="11"/>
  <c r="T255" i="11"/>
  <c r="U254" i="11" s="1"/>
  <c r="T252" i="15"/>
  <c r="AA31" i="15"/>
  <c r="T334" i="15"/>
  <c r="S178" i="15"/>
  <c r="T178" i="15" s="1"/>
  <c r="AA21" i="15"/>
  <c r="T252" i="11"/>
  <c r="U250" i="11" s="1"/>
  <c r="T278" i="16"/>
  <c r="AA28" i="15"/>
  <c r="T329" i="15"/>
  <c r="U328" i="15" s="1"/>
  <c r="S157" i="16"/>
  <c r="T157" i="16" s="1"/>
  <c r="T329" i="11"/>
  <c r="U328" i="11" s="1"/>
  <c r="S211" i="11"/>
  <c r="T211" i="11" s="1"/>
  <c r="S160" i="15"/>
  <c r="T160" i="15" s="1"/>
  <c r="T256" i="15"/>
  <c r="U255" i="15" s="1"/>
  <c r="Z38" i="15"/>
  <c r="S209" i="11"/>
  <c r="T209" i="11" s="1"/>
  <c r="Z35" i="15"/>
  <c r="U61" i="11"/>
  <c r="Z37" i="16"/>
  <c r="T266" i="15"/>
  <c r="U264" i="15" s="1"/>
  <c r="S204" i="11"/>
  <c r="T204" i="11" s="1"/>
  <c r="S167" i="16"/>
  <c r="T167" i="16" s="1"/>
  <c r="T322" i="16"/>
  <c r="U321" i="16" s="1"/>
  <c r="T265" i="15"/>
  <c r="T333" i="15"/>
  <c r="U332" i="15" s="1"/>
  <c r="U61" i="16"/>
  <c r="T340" i="16"/>
  <c r="Z39" i="16"/>
  <c r="T319" i="11"/>
  <c r="U318" i="11" s="1"/>
  <c r="S161" i="16"/>
  <c r="T161" i="16" s="1"/>
  <c r="T296" i="15"/>
  <c r="U295" i="15" s="1"/>
  <c r="U58" i="11"/>
  <c r="U54" i="11"/>
  <c r="S177" i="11"/>
  <c r="T177" i="11" s="1"/>
  <c r="S198" i="16"/>
  <c r="T198" i="16" s="1"/>
  <c r="U61" i="15"/>
  <c r="T299" i="16"/>
  <c r="U298" i="16" s="1"/>
  <c r="T275" i="11"/>
  <c r="AA18" i="15"/>
  <c r="U67" i="15"/>
  <c r="S198" i="15"/>
  <c r="T198" i="15" s="1"/>
  <c r="S185" i="11"/>
  <c r="T185" i="11" s="1"/>
  <c r="U67" i="16"/>
  <c r="AA25" i="15"/>
  <c r="U59" i="11"/>
  <c r="U63" i="16"/>
  <c r="P337" i="15"/>
  <c r="T327" i="15"/>
  <c r="U326" i="15" s="1"/>
  <c r="S158" i="11"/>
  <c r="T158" i="11" s="1"/>
  <c r="Z38" i="11"/>
  <c r="AA21" i="11"/>
  <c r="S186" i="15"/>
  <c r="T186" i="15" s="1"/>
  <c r="U56" i="11"/>
  <c r="T339" i="16"/>
  <c r="U338" i="16" s="1"/>
  <c r="S151" i="15"/>
  <c r="T151" i="15" s="1"/>
  <c r="T226" i="11"/>
  <c r="U225" i="11" s="1"/>
  <c r="Z35" i="16"/>
  <c r="S185" i="16"/>
  <c r="T185" i="16" s="1"/>
  <c r="AA31" i="16"/>
  <c r="S170" i="15"/>
  <c r="T170" i="15" s="1"/>
  <c r="P91" i="16"/>
  <c r="R91" i="16" s="1"/>
  <c r="U65" i="16"/>
  <c r="AA21" i="16"/>
  <c r="U59" i="15"/>
  <c r="U56" i="15"/>
  <c r="S164" i="15"/>
  <c r="T164" i="15" s="1"/>
  <c r="T264" i="11"/>
  <c r="P338" i="11"/>
  <c r="T265" i="11"/>
  <c r="U263" i="11" s="1"/>
  <c r="R93" i="15"/>
  <c r="T269" i="16"/>
  <c r="U265" i="16" s="1"/>
  <c r="U59" i="16"/>
  <c r="S210" i="15"/>
  <c r="T210" i="15" s="1"/>
  <c r="T275" i="15"/>
  <c r="Z37" i="11"/>
  <c r="P343" i="16"/>
  <c r="Z39" i="15"/>
  <c r="U65" i="15"/>
  <c r="T228" i="16"/>
  <c r="U227" i="16" s="1"/>
  <c r="U54" i="16"/>
  <c r="T266" i="16"/>
  <c r="T310" i="16"/>
  <c r="U309" i="16" s="1"/>
  <c r="S197" i="11"/>
  <c r="T197" i="11" s="1"/>
  <c r="Z39" i="11"/>
  <c r="U53" i="15"/>
  <c r="T221" i="15"/>
  <c r="U220" i="15" s="1"/>
  <c r="S169" i="11"/>
  <c r="T169" i="11" s="1"/>
  <c r="AA28" i="11"/>
  <c r="U56" i="16"/>
  <c r="P338" i="15"/>
  <c r="T227" i="15"/>
  <c r="U226" i="15" s="1"/>
  <c r="U67" i="11"/>
  <c r="T296" i="11"/>
  <c r="U295" i="11" s="1"/>
  <c r="U63" i="11"/>
  <c r="T334" i="11"/>
  <c r="T333" i="11"/>
  <c r="U332" i="11" s="1"/>
  <c r="Z35" i="11"/>
  <c r="T307" i="15"/>
  <c r="U306" i="15" s="1"/>
  <c r="P344" i="16"/>
  <c r="S149" i="16"/>
  <c r="T149" i="16" s="1"/>
  <c r="AA18" i="16"/>
  <c r="R94" i="15"/>
  <c r="AA18" i="11"/>
  <c r="S150" i="11"/>
  <c r="T150" i="11" s="1"/>
  <c r="P337" i="11"/>
  <c r="Z37" i="15"/>
  <c r="P92" i="11"/>
  <c r="U53" i="11"/>
  <c r="T220" i="11"/>
  <c r="U219" i="11" s="1"/>
  <c r="R93" i="11"/>
  <c r="S201" i="11"/>
  <c r="T201" i="11" s="1"/>
  <c r="AA31" i="11"/>
  <c r="S210" i="16"/>
  <c r="T210" i="16" s="1"/>
  <c r="R92" i="16"/>
  <c r="U53" i="16"/>
  <c r="T222" i="16"/>
  <c r="U221" i="16" s="1"/>
  <c r="S163" i="11"/>
  <c r="T163" i="11" s="1"/>
  <c r="U65" i="11"/>
  <c r="T307" i="11"/>
  <c r="U306" i="11" s="1"/>
  <c r="U63" i="15"/>
  <c r="P339" i="11" l="1"/>
  <c r="S339" i="11" s="1"/>
  <c r="P339" i="15"/>
  <c r="S339" i="15" s="1"/>
  <c r="U212" i="15"/>
  <c r="U333" i="15" s="1"/>
  <c r="U212" i="16"/>
  <c r="R92" i="11"/>
  <c r="U211" i="11"/>
  <c r="P345" i="16"/>
  <c r="P344" i="11" l="1"/>
  <c r="P340" i="11" s="1"/>
  <c r="P344" i="15"/>
  <c r="P340" i="15" s="1"/>
  <c r="U334" i="15"/>
  <c r="P350" i="16"/>
  <c r="P346" i="16" s="1"/>
  <c r="S345" i="16"/>
  <c r="U339" i="16"/>
  <c r="U340" i="16"/>
  <c r="U333" i="11"/>
  <c r="U334" i="1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P42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sz val="12"/>
            <color indexed="81"/>
            <rFont val="Tahoma"/>
            <family val="2"/>
            <charset val="204"/>
          </rPr>
          <t xml:space="preserve">Поступление на ТП-592 через яч.5 ЦРП на ПС Мирная яч.1 и далее транзит на яч. 6  и в ТП-592
</t>
        </r>
      </text>
    </comment>
    <comment ref="P43" authorId="0" shapeId="0" xr:uid="{00000000-0006-0000-0000-000002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sz val="12"/>
            <color indexed="81"/>
            <rFont val="Tahoma"/>
            <family val="2"/>
            <charset val="204"/>
          </rPr>
          <t xml:space="preserve">Поступление на ТП-59595,596 через  ПС Мирная яч.1 
</t>
        </r>
      </text>
    </comment>
    <comment ref="P198" authorId="0" shapeId="0" xr:uid="{00000000-0006-0000-0000-000003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sz val="12"/>
            <color indexed="81"/>
            <rFont val="Tahoma"/>
            <family val="2"/>
            <charset val="204"/>
          </rPr>
          <t xml:space="preserve">Поступление на ТП-592 через яч.5 ЦРП на ПС Мирная яч.1 и далее транзит на яч. 6  и в ТП-592
</t>
        </r>
      </text>
    </comment>
    <comment ref="P199" authorId="0" shapeId="0" xr:uid="{00000000-0006-0000-0000-000004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sz val="12"/>
            <color indexed="81"/>
            <rFont val="Tahoma"/>
            <family val="2"/>
            <charset val="204"/>
          </rPr>
          <t xml:space="preserve">Поступление на ТП-595,596 через  ПС Мирная яч.1  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P42" authorId="0" shapeId="0" xr:uid="{00000000-0006-0000-01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sz val="12"/>
            <color indexed="81"/>
            <rFont val="Tahoma"/>
            <family val="2"/>
            <charset val="204"/>
          </rPr>
          <t xml:space="preserve">Поступление на ТП-592 через яч.5 ЦРП на ПС Мирная яч.1 и далее транзит на яч. 6  и в ТП-592
</t>
        </r>
      </text>
    </comment>
    <comment ref="P43" authorId="0" shapeId="0" xr:uid="{00000000-0006-0000-0100-000002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sz val="12"/>
            <color indexed="81"/>
            <rFont val="Tahoma"/>
            <family val="2"/>
            <charset val="204"/>
          </rPr>
          <t xml:space="preserve">Поступление на ТП-59595,596 через  ПС Мирная яч.1 
</t>
        </r>
      </text>
    </comment>
    <comment ref="P199" authorId="0" shapeId="0" xr:uid="{00000000-0006-0000-0100-000003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sz val="12"/>
            <color indexed="81"/>
            <rFont val="Tahoma"/>
            <family val="2"/>
            <charset val="204"/>
          </rPr>
          <t xml:space="preserve">Поступление на ТП-592 через яч.5 ЦРП на ПС Мирная яч.1 и далее транзит на яч. 6  и в ТП-592
</t>
        </r>
      </text>
    </comment>
    <comment ref="P200" authorId="0" shapeId="0" xr:uid="{00000000-0006-0000-0100-000004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sz val="12"/>
            <color indexed="81"/>
            <rFont val="Tahoma"/>
            <family val="2"/>
            <charset val="204"/>
          </rPr>
          <t xml:space="preserve">Поступление на ТП-595,596 через  ПС Мирная яч.1  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P42" authorId="0" shapeId="0" xr:uid="{00000000-0006-0000-02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sz val="12"/>
            <color indexed="81"/>
            <rFont val="Tahoma"/>
            <family val="2"/>
            <charset val="204"/>
          </rPr>
          <t xml:space="preserve">Поступление на ТП-592 через яч.5 ЦРП на ПС Мирная яч.1 и далее транзит на яч. 6  и в ТП-592
</t>
        </r>
      </text>
    </comment>
    <comment ref="P43" authorId="0" shapeId="0" xr:uid="{00000000-0006-0000-0200-000002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sz val="12"/>
            <color indexed="81"/>
            <rFont val="Tahoma"/>
            <family val="2"/>
            <charset val="204"/>
          </rPr>
          <t xml:space="preserve">Поступление на ТП-59595,596 через  ПС Мирная яч.1 
</t>
        </r>
      </text>
    </comment>
    <comment ref="P199" authorId="0" shapeId="0" xr:uid="{00000000-0006-0000-0200-000003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sz val="12"/>
            <color indexed="81"/>
            <rFont val="Tahoma"/>
            <family val="2"/>
            <charset val="204"/>
          </rPr>
          <t xml:space="preserve">Поступление на ТП-592 через яч.5 ЦРП на ПС Мирная яч.1 и далее транзит на яч. 6  и в ТП-592
</t>
        </r>
      </text>
    </comment>
    <comment ref="P200" authorId="0" shapeId="0" xr:uid="{00000000-0006-0000-0200-000004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sz val="12"/>
            <color indexed="81"/>
            <rFont val="Tahoma"/>
            <family val="2"/>
            <charset val="204"/>
          </rPr>
          <t xml:space="preserve">Поступление на ТП-595,596 через  ПС Мирная яч.1  
</t>
        </r>
      </text>
    </comment>
  </commentList>
</comments>
</file>

<file path=xl/sharedStrings.xml><?xml version="1.0" encoding="utf-8"?>
<sst xmlns="http://schemas.openxmlformats.org/spreadsheetml/2006/main" count="5765" uniqueCount="994">
  <si>
    <t>кэ</t>
  </si>
  <si>
    <t>Приложение № 5</t>
  </si>
  <si>
    <t xml:space="preserve">       </t>
  </si>
  <si>
    <t>к договору купли-продажи электроэнергии в целях компенсации потерь в эл.сетях</t>
  </si>
  <si>
    <t>№4/41 от 02.05.2014 г.</t>
  </si>
  <si>
    <t xml:space="preserve"> Акт</t>
  </si>
  <si>
    <t xml:space="preserve"> первичного учета принятой и переданной  электроэнергии по сетям ООО "41 Электрическая сеть"</t>
  </si>
  <si>
    <t>за Август 2018 г.</t>
  </si>
  <si>
    <t>№  п/п</t>
  </si>
  <si>
    <t xml:space="preserve">Наименование субъекта </t>
  </si>
  <si>
    <t>Наименование присоединения</t>
  </si>
  <si>
    <t>Номер прибора учета</t>
  </si>
  <si>
    <t>Уровень напряжения (тарифный), кВ</t>
  </si>
  <si>
    <t>Показания расчетных счетчиков</t>
  </si>
  <si>
    <t xml:space="preserve">Разность
показаний
расчетного счетчика
за месяц
</t>
  </si>
  <si>
    <t>Коэф-ент
комплекса</t>
  </si>
  <si>
    <t>Кол-во
эл.энергии, учтенной 
расчетным
счетчиком,
кВт.ч</t>
  </si>
  <si>
    <t>Вычисляемая
добавка,
кВт.ч
(с учетом знака)</t>
  </si>
  <si>
    <t>потери кВт.ч</t>
  </si>
  <si>
    <t>Акт</t>
  </si>
  <si>
    <t>Отчетное
кол-во
эл.энергии,
кВт.ч</t>
  </si>
  <si>
    <t>Примечание</t>
  </si>
  <si>
    <t>ШАМСА СНИМАТЬ РЕАКТИВКУ!!!</t>
  </si>
  <si>
    <t>на 0.00 ч
1-ого числа 
(текущего
мес.)</t>
  </si>
  <si>
    <t>на 0.00 ч
1-ого числа 
(истекшего 
мес.)</t>
  </si>
  <si>
    <t>номер</t>
  </si>
  <si>
    <t>дата</t>
  </si>
  <si>
    <t>ПОК. ПЕРЕДАЕТ 41ЭС</t>
  </si>
  <si>
    <t>I.   Получено  электроэнергии от ТСО1</t>
  </si>
  <si>
    <t>ПС "Мирная"</t>
  </si>
  <si>
    <t>РУ-6 кВ ПС "Мирная" яч. 1</t>
  </si>
  <si>
    <t>СНI</t>
  </si>
  <si>
    <t>расч</t>
  </si>
  <si>
    <t>№1538 пок.001513,23 на 04.04.2018</t>
  </si>
  <si>
    <t>РУ-6 кВ ПС "Мирная" яч. 2</t>
  </si>
  <si>
    <t>№1539 пок.000003,04 на 04.04.2018 без нагрузки</t>
  </si>
  <si>
    <t>ПС "Сосновка"</t>
  </si>
  <si>
    <t>РУ-6 кВ ПС "Сосновка" яч. 12</t>
  </si>
  <si>
    <t>7559090391088</t>
  </si>
  <si>
    <t>Принято от ПС "Сосновка"</t>
  </si>
  <si>
    <t>ЦРП Вулканный</t>
  </si>
  <si>
    <t>РУ-6 кВ, ЦРП, яч. 5</t>
  </si>
  <si>
    <t>СНII</t>
  </si>
  <si>
    <t>контр</t>
  </si>
  <si>
    <t>№1546 пок.001265,85 на 05.04.2018</t>
  </si>
  <si>
    <t>ЦРП Вулканный (ТП-111-10)</t>
  </si>
  <si>
    <t>РУ-6 кВ, ЦРП, яч. 9</t>
  </si>
  <si>
    <t>№1542 пок.002107,87 на 04.04.2018</t>
  </si>
  <si>
    <t>РУ-0,4 кВ, ТП-10, Т-1, от яч. 9</t>
  </si>
  <si>
    <t>РУ-0,4 кВ, ТП-10, Т-2, от яч. 9</t>
  </si>
  <si>
    <t>ЦРП Вулканный (ТП-111-12)</t>
  </si>
  <si>
    <t>РУ-6 кВ, ЦРП, яч. 8</t>
  </si>
  <si>
    <t>№1548 пок.004391,29 на 05.04.2018</t>
  </si>
  <si>
    <t>РУ-0,4 кВ, ТП-12, Т-1, от яч. 8</t>
  </si>
  <si>
    <t>РУ-0,4 кВ, ТП-12, Т-2, от яч. 8</t>
  </si>
  <si>
    <t>ЦРП Вулканный (ТП-111-13)</t>
  </si>
  <si>
    <t>РУ-6 кВ, ЦРП, яч. 3</t>
  </si>
  <si>
    <t>№1544 пок.000000,60 на 05.04.2018</t>
  </si>
  <si>
    <t>РУ-6 кВ, ЦРП, яч. 4</t>
  </si>
  <si>
    <t>№1545 пок.000426,45 на 05.04.2018</t>
  </si>
  <si>
    <t>РУ-0,4 кВ, ТП-13, Т-1, от яч. 3,4</t>
  </si>
  <si>
    <t>РУ-0,4 кВ, ТП-13, Т-2, от яч. 3,4</t>
  </si>
  <si>
    <t>ЦРП Вулканный (ТП-111-17)</t>
  </si>
  <si>
    <t>РУ-6 кВ, ЦРП, яч. 10</t>
  </si>
  <si>
    <t>№1541 пок.001726,10 на 04.04.2018</t>
  </si>
  <si>
    <t>РУ-0,4 кВ, ТП-17, Т-1, от яч. 10</t>
  </si>
  <si>
    <t>ПАО "Камчатскэнерго"</t>
  </si>
  <si>
    <t>РУ-0,4 кВ, ТП-17, Т-2, от яч. 10</t>
  </si>
  <si>
    <t>ЦРП Вулканный (ТП-111-19)</t>
  </si>
  <si>
    <t>РУ-6 кВ, ЦРП, яч. 39</t>
  </si>
  <si>
    <t>№1547 пок.000900,89 на 05.04.2018</t>
  </si>
  <si>
    <t>РУ-6 кВ, ЦРП, яч. 40</t>
  </si>
  <si>
    <t>№1549 пок.001427,76 на 05.04.2018</t>
  </si>
  <si>
    <t>РУ-0,4 кВ, ТП-19, Т-1, от яч. 39,40</t>
  </si>
  <si>
    <t>РУ-0,4 кВ, ТП-19, Т-2, от яч. 39,40</t>
  </si>
  <si>
    <t>ЦРП Вулканный (ТП-595)</t>
  </si>
  <si>
    <t>РУ-0,4кВ ТП-595,ф.5</t>
  </si>
  <si>
    <t>80</t>
  </si>
  <si>
    <t>гараж</t>
  </si>
  <si>
    <t>№3121 пок.06188 на 16.07.2018</t>
  </si>
  <si>
    <t>РУ-0,4кВ ТП-595,ф.17</t>
  </si>
  <si>
    <t>№3134 пок.68250 на 17.07.2018</t>
  </si>
  <si>
    <t>ЦРП Вулканный (ТП-596)</t>
  </si>
  <si>
    <t>РУ-0,4кВ ТП-596,ф.2</t>
  </si>
  <si>
    <t>60</t>
  </si>
  <si>
    <t>РУ-0,4кВ ТП-596,ф.9</t>
  </si>
  <si>
    <t>РУ-0,4кВ ТП-596,ф.12</t>
  </si>
  <si>
    <t>40</t>
  </si>
  <si>
    <t>РУ-0,4кВ ТП-596,ф.13</t>
  </si>
  <si>
    <t>РУ-0,4кВ ТП-596,ф.19</t>
  </si>
  <si>
    <t>ЦРП Вулканный (ТП-592)</t>
  </si>
  <si>
    <t>ТП-592</t>
  </si>
  <si>
    <t>ТП-595, ТП-596</t>
  </si>
  <si>
    <t>ТП-111-20</t>
  </si>
  <si>
    <t>ВРУ-0,4кВ от Т-1</t>
  </si>
  <si>
    <t>095155131</t>
  </si>
  <si>
    <t>ВРУ-0,4кВ от Т-2</t>
  </si>
  <si>
    <t>00000771</t>
  </si>
  <si>
    <t>ООО Мирный №2806Е</t>
  </si>
  <si>
    <t>Включить в реестр инспекции</t>
  </si>
  <si>
    <t>ТП-111-21</t>
  </si>
  <si>
    <t>ВРУ-0,4кВ  от ф.2</t>
  </si>
  <si>
    <t>624385</t>
  </si>
  <si>
    <t>ф.л. Оной И.Т. №2829Е</t>
  </si>
  <si>
    <t>НОВЫЕ ТП</t>
  </si>
  <si>
    <t>ВРУ-0,4кВ от ф.7</t>
  </si>
  <si>
    <t>009233078001120</t>
  </si>
  <si>
    <t>ВГП   новый ПУ с 03.04.15 Родник 1922</t>
  </si>
  <si>
    <t>яч.6</t>
  </si>
  <si>
    <t>ВРУ-0,4кВ, жилого дома от ф.5</t>
  </si>
  <si>
    <t>9853848</t>
  </si>
  <si>
    <t>ф.л. Лагунов В.А. №1820Е</t>
  </si>
  <si>
    <t>ТП-111-22</t>
  </si>
  <si>
    <t>РУ-0,4кВ, Т-1</t>
  </si>
  <si>
    <t>009217077003364</t>
  </si>
  <si>
    <t>СНТ Мечта №1946Е, Торбин, ф.л. Лагунов В.А. №1820Е (см. внизу расход)</t>
  </si>
  <si>
    <t>РУ-0,4кВ, Т-2</t>
  </si>
  <si>
    <t>009217079000283</t>
  </si>
  <si>
    <t>ТП-111-23</t>
  </si>
  <si>
    <t>РУ-0,4кВ от Тр</t>
  </si>
  <si>
    <t>009233083000708</t>
  </si>
  <si>
    <t>ООО Круг №2826Е</t>
  </si>
  <si>
    <t>ТП-223</t>
  </si>
  <si>
    <t>Т-1</t>
  </si>
  <si>
    <t>11131872</t>
  </si>
  <si>
    <t>Т-2</t>
  </si>
  <si>
    <t>11131593</t>
  </si>
  <si>
    <t>ТП-224</t>
  </si>
  <si>
    <t>15551704</t>
  </si>
  <si>
    <t>Гришечко,7А</t>
  </si>
  <si>
    <t>№3171 пок.37634 на 18.07.2018 допущен</t>
  </si>
  <si>
    <t>14256263</t>
  </si>
  <si>
    <t>№3170 пок.372 на 18.07.2018 допущен</t>
  </si>
  <si>
    <t>ТП-210</t>
  </si>
  <si>
    <t>01768410</t>
  </si>
  <si>
    <t>9000001893</t>
  </si>
  <si>
    <t>ТП-111-14 (214)</t>
  </si>
  <si>
    <t>007259079000128</t>
  </si>
  <si>
    <t>ВН</t>
  </si>
  <si>
    <t>№1543 пок.000037,77 на 04.04.2018</t>
  </si>
  <si>
    <t>ТП-20А</t>
  </si>
  <si>
    <t>009217087000082</t>
  </si>
  <si>
    <t>009217090464489</t>
  </si>
  <si>
    <t>ТП-42</t>
  </si>
  <si>
    <t>0802080100177726</t>
  </si>
  <si>
    <t>009217087000067</t>
  </si>
  <si>
    <t>ТП-49</t>
  </si>
  <si>
    <t>0802080300033816</t>
  </si>
  <si>
    <t>009217087000081</t>
  </si>
  <si>
    <t>ТП-83</t>
  </si>
  <si>
    <t>009217083001598</t>
  </si>
  <si>
    <t>0802080204198048</t>
  </si>
  <si>
    <t>ТП-24</t>
  </si>
  <si>
    <t>002016</t>
  </si>
  <si>
    <t>002273</t>
  </si>
  <si>
    <t>ТП-217</t>
  </si>
  <si>
    <t>РУ-10, яч. 1</t>
  </si>
  <si>
    <t>00377521</t>
  </si>
  <si>
    <t>РУ-10, яч. 2</t>
  </si>
  <si>
    <t>00386118</t>
  </si>
  <si>
    <t>00377733</t>
  </si>
  <si>
    <t>00377593</t>
  </si>
  <si>
    <t>ТП-225-1</t>
  </si>
  <si>
    <t>23936443</t>
  </si>
  <si>
    <t>новая точка, Т-р отключен</t>
  </si>
  <si>
    <t>ТП-225-2</t>
  </si>
  <si>
    <t>17580968</t>
  </si>
  <si>
    <t>новая точка</t>
  </si>
  <si>
    <t>ТП-225-3</t>
  </si>
  <si>
    <t>18700557</t>
  </si>
  <si>
    <t>ТП-64</t>
  </si>
  <si>
    <t>ф.1</t>
  </si>
  <si>
    <t>05450417</t>
  </si>
  <si>
    <t>Мячина,13</t>
  </si>
  <si>
    <t>11662Е</t>
  </si>
  <si>
    <t>ф.3</t>
  </si>
  <si>
    <t>03979822</t>
  </si>
  <si>
    <t>Мячина,17</t>
  </si>
  <si>
    <t>ТП-59</t>
  </si>
  <si>
    <t>ф.9</t>
  </si>
  <si>
    <t>009235034000038</t>
  </si>
  <si>
    <t>Хуторская,14</t>
  </si>
  <si>
    <t>11672Е</t>
  </si>
  <si>
    <t>ТП-30-06</t>
  </si>
  <si>
    <t>ф.</t>
  </si>
  <si>
    <t>004806</t>
  </si>
  <si>
    <t>Мурманская,7А</t>
  </si>
  <si>
    <t>11111Е</t>
  </si>
  <si>
    <t>003391</t>
  </si>
  <si>
    <t>Мурманская,9</t>
  </si>
  <si>
    <t>008861</t>
  </si>
  <si>
    <t>Мурманская,9А</t>
  </si>
  <si>
    <t>19484262</t>
  </si>
  <si>
    <t>Смоленская,2</t>
  </si>
  <si>
    <t>11674Е</t>
  </si>
  <si>
    <t>ТП-225</t>
  </si>
  <si>
    <t>24485102</t>
  </si>
  <si>
    <t>Гришечко 17, Меркурий 230АМ-03</t>
  </si>
  <si>
    <t>10001Е</t>
  </si>
  <si>
    <t>ф.5</t>
  </si>
  <si>
    <t>24485103</t>
  </si>
  <si>
    <t>22591481</t>
  </si>
  <si>
    <t>Гришечко 15, Меркурий 230АМ-03</t>
  </si>
  <si>
    <t>ф.8</t>
  </si>
  <si>
    <t>18752115</t>
  </si>
  <si>
    <t>ТП-93</t>
  </si>
  <si>
    <t>ф. 3, 17</t>
  </si>
  <si>
    <t>011605909</t>
  </si>
  <si>
    <t>ПУ распл</t>
  </si>
  <si>
    <t>40 лет Октября 16, ТРИО</t>
  </si>
  <si>
    <t>1.1</t>
  </si>
  <si>
    <t xml:space="preserve">Итого получено на ВН : </t>
  </si>
  <si>
    <t>1.2</t>
  </si>
  <si>
    <t>Итого получено на СН1 :</t>
  </si>
  <si>
    <t>1.3</t>
  </si>
  <si>
    <t>Итого получено на СН2 (6-10кВ):</t>
  </si>
  <si>
    <t>1.4</t>
  </si>
  <si>
    <t>Итого получено на НН  :</t>
  </si>
  <si>
    <t>НН</t>
  </si>
  <si>
    <t xml:space="preserve">Итого получено </t>
  </si>
  <si>
    <t>II.   Получено  электроэнергии от ТСО 2</t>
  </si>
  <si>
    <t>2.</t>
  </si>
  <si>
    <t>2.1</t>
  </si>
  <si>
    <t>Итого получено на ВН : (1+2)</t>
  </si>
  <si>
    <t>2.2</t>
  </si>
  <si>
    <t>Итого получено на СН1 :(3+4)</t>
  </si>
  <si>
    <t>2.3</t>
  </si>
  <si>
    <t>Итого получено на СН2 (6-10кВ):(5+6)</t>
  </si>
  <si>
    <t>2.4</t>
  </si>
  <si>
    <t>Итого получено на НН  :(7+8)</t>
  </si>
  <si>
    <t>III.   Получено  электроэнергии от производителей электроэнергии(генерирующих объектов)</t>
  </si>
  <si>
    <t>3.</t>
  </si>
  <si>
    <t>Наименование генерирующего объекта</t>
  </si>
  <si>
    <t>3.1</t>
  </si>
  <si>
    <t>3.2</t>
  </si>
  <si>
    <t>3.3</t>
  </si>
  <si>
    <t>3.4</t>
  </si>
  <si>
    <t>Всего получено на ВН : (1.1+2.1+3.1)</t>
  </si>
  <si>
    <t>Всего получено на СН1 : (1.2+2.2+3.2)</t>
  </si>
  <si>
    <t>Всего получено на СН2 : (1.3+2.3+3.3)</t>
  </si>
  <si>
    <t>Всего получено на НН : (1.4+2.4+3.4)</t>
  </si>
  <si>
    <t>Всего получено</t>
  </si>
  <si>
    <t>IV. Передано электроэнергии в другие смежные сетевые организации:</t>
  </si>
  <si>
    <t>1.</t>
  </si>
  <si>
    <t>4.1</t>
  </si>
  <si>
    <t>Итого передано на ВН : (1+2)</t>
  </si>
  <si>
    <t>4.2</t>
  </si>
  <si>
    <t>Итого передано на СН1: (3+4)</t>
  </si>
  <si>
    <t>4.3</t>
  </si>
  <si>
    <t>Итого передано на СН2 (6-10кВ): (5+6)</t>
  </si>
  <si>
    <t>4.4</t>
  </si>
  <si>
    <t>Итого передано на НН : (7+8)</t>
  </si>
  <si>
    <t>Итого передано</t>
  </si>
  <si>
    <t>V. Передано электроэнергии потребителям энергосбытовых организаций:</t>
  </si>
  <si>
    <t>ТП-111-10</t>
  </si>
  <si>
    <t>ВРУ-0,4кВ от ф.1</t>
  </si>
  <si>
    <t>ИП Лящинский Д.М. №2861Е</t>
  </si>
  <si>
    <t>ВРУ-0,4кВ от ф.2</t>
  </si>
  <si>
    <t>ООО "Родник" Центральная,13</t>
  </si>
  <si>
    <t>007791087011553</t>
  </si>
  <si>
    <t>ИП Ставров А.В. №2860Е</t>
  </si>
  <si>
    <t>ВРУ-0,4кВ от ф.3</t>
  </si>
  <si>
    <t>00012831</t>
  </si>
  <si>
    <t>ГСК "Вулканный" №2130Е</t>
  </si>
  <si>
    <t>РУ-0,4кВ от ф.4</t>
  </si>
  <si>
    <t>ОП "Камчатское" АО "ГУ ЖКХ"</t>
  </si>
  <si>
    <t>Администрация ВГП ул.освещ. №3042Е</t>
  </si>
  <si>
    <t>5 знаков</t>
  </si>
  <si>
    <t>ВРУ-0,4кВ, жилого дома от ф.8</t>
  </si>
  <si>
    <t>ООО "Родник", Центральная, 15</t>
  </si>
  <si>
    <t>РУ-0,4 кВ от ф. 9</t>
  </si>
  <si>
    <t>ф.л. Поюровский Т.И. №2853Е</t>
  </si>
  <si>
    <t>ВРУ-0,4кВ от ф.10</t>
  </si>
  <si>
    <t>ф.л. Ефимов Д.П. №2103Е</t>
  </si>
  <si>
    <t>ВРУ-0,4кВ от ф.12</t>
  </si>
  <si>
    <t>008137</t>
  </si>
  <si>
    <t>МБОУ "СОШ Вулканного" №3040Е</t>
  </si>
  <si>
    <t>ВРУ-0,4кВ от ф.14</t>
  </si>
  <si>
    <t>007736</t>
  </si>
  <si>
    <t>Вымпелком №646Е на школе</t>
  </si>
  <si>
    <t>принят новый ПУ наряд №6045 пок.000748</t>
  </si>
  <si>
    <t>ВРУ-0,4кВ от ф.13</t>
  </si>
  <si>
    <t>МБУК Галактика №3044Е</t>
  </si>
  <si>
    <t>РУ-0,4кВ от ф.15</t>
  </si>
  <si>
    <t>ТП-111-12</t>
  </si>
  <si>
    <t>РУ-0,4кВ жилого дома, от ф.2</t>
  </si>
  <si>
    <t>Распл.</t>
  </si>
  <si>
    <t>ООО "Родник" Центральная,18</t>
  </si>
  <si>
    <t>03771737</t>
  </si>
  <si>
    <t>ООО "Родник" Центральная,19</t>
  </si>
  <si>
    <t>РУ-0,4кВ жилого дома, от ф.3, 9</t>
  </si>
  <si>
    <t>ООО "Родник" Центральная,20</t>
  </si>
  <si>
    <t>РУ-0,4кВ жилого дома, от ф.4</t>
  </si>
  <si>
    <t>ООО "Родник" Центральная,21</t>
  </si>
  <si>
    <t>РУ-0,4кВ от ф.10</t>
  </si>
  <si>
    <t>ф.л. Марахович В.В. №1713Е</t>
  </si>
  <si>
    <t>РУ-0,4кВ от ф.11</t>
  </si>
  <si>
    <t>ФГБУ ЦЖКУ общ.Центральная,6 №11757Е</t>
  </si>
  <si>
    <t>РУ-0,4кВ от ф.12, 14</t>
  </si>
  <si>
    <t>МБДОУ "Детский сад№37 "Белочка" №3039Е</t>
  </si>
  <si>
    <t>РУ-0,4кВ от ф.8</t>
  </si>
  <si>
    <t>Администрация ВГП-Тир №3043Е</t>
  </si>
  <si>
    <t>РУ-0,4кВ от ф.13</t>
  </si>
  <si>
    <t>Уличное освещение 3042Е</t>
  </si>
  <si>
    <t>ТП-111-13</t>
  </si>
  <si>
    <t>ВРУ-0,4 объекта от яч.3 РУ-6 кВ ЦРП</t>
  </si>
  <si>
    <t>МУП Коммунальные системы №2242Е</t>
  </si>
  <si>
    <t>с 02.07.2018</t>
  </si>
  <si>
    <t>новый ПУ</t>
  </si>
  <si>
    <t>ВРУ-0,4 КНС ООО "Ватервейс"</t>
  </si>
  <si>
    <t>ИП Заикин И.А. №2828Е Шиномонтаж</t>
  </si>
  <si>
    <t>ТП-111-17</t>
  </si>
  <si>
    <t>ВРУ-0,4кВ жилого дома, от ф.4</t>
  </si>
  <si>
    <t>03771735</t>
  </si>
  <si>
    <t>ООО "Родник" Центральная,22</t>
  </si>
  <si>
    <t>ВРУ-0,4кВ жилого дома, от ф.6</t>
  </si>
  <si>
    <t>05533886</t>
  </si>
  <si>
    <t>РУ-04,кВ ф.3ВЛ-0,4кВ оп9</t>
  </si>
  <si>
    <t>53860</t>
  </si>
  <si>
    <t>Корнилова О.Б.</t>
  </si>
  <si>
    <t>Вулканный Звездная,54</t>
  </si>
  <si>
    <t>РУ-04,кВ ф.3ВЛ-0,4кВ оп7</t>
  </si>
  <si>
    <t>32540915</t>
  </si>
  <si>
    <t>Стычинский С.П.</t>
  </si>
  <si>
    <t>Вулканный Звездная,58</t>
  </si>
  <si>
    <t>ОАО "МТС" №1051Е</t>
  </si>
  <si>
    <t>ВРУ-0,4кВ от ф.8</t>
  </si>
  <si>
    <t>ОАО "Мегафон" №2980Е</t>
  </si>
  <si>
    <t>ТП-111-19</t>
  </si>
  <si>
    <t>РУ-0,4кВ от ф.2</t>
  </si>
  <si>
    <t>ф.л. Нимчук Д.Д. №2864Е</t>
  </si>
  <si>
    <t>РУ-0,4кВ от ф.3</t>
  </si>
  <si>
    <t>00003377</t>
  </si>
  <si>
    <t>ф.л. Беленцов Д.М. №2880Е</t>
  </si>
  <si>
    <t>ВРУ-0,4кВ жилого дома, от ф.5, 8</t>
  </si>
  <si>
    <t>05596839</t>
  </si>
  <si>
    <t>ООО "Родник" Центральная,23</t>
  </si>
  <si>
    <t>РУ-0,4кВ от ф.7</t>
  </si>
  <si>
    <t>ф.л. Иванюра В.А. №2814Е</t>
  </si>
  <si>
    <t>ГСК "Мирный" №2862Е</t>
  </si>
  <si>
    <t>РУ-0,4кВ от ф.9</t>
  </si>
  <si>
    <t>ф.л. Руденко В.В. №2863Е</t>
  </si>
  <si>
    <t>ТП-595</t>
  </si>
  <si>
    <t>ВРУ-0,4кВ здания, от Ф. 5</t>
  </si>
  <si>
    <t>ИП Титов В.А. №2827Е</t>
  </si>
  <si>
    <t>ИП Лагунов В.А. 1820Е</t>
  </si>
  <si>
    <t>ВРУ-0,4кВ здания, от Ф.5</t>
  </si>
  <si>
    <t>ОАО "Вымпел-Коммуникации" №646Е</t>
  </si>
  <si>
    <t>принят новый ПУ наряд №6046 пок.000480</t>
  </si>
  <si>
    <t>ООО "Родник" Строительная 27</t>
  </si>
  <si>
    <t>ВРУ-0,4кВ Жилой дом, ул.Строительная, д. 27, от Ф.5</t>
  </si>
  <si>
    <t>ООО Десятое поле №2150Е</t>
  </si>
  <si>
    <t>ВРУ-0,4кВ Жилой дом, ул. Строительная,д. 27, от Ф.5</t>
  </si>
  <si>
    <t>ИП Гусева Г.Д. №274Е</t>
  </si>
  <si>
    <t xml:space="preserve">ВРУ-0,4кВ, жилого дома, от ф. 17  </t>
  </si>
  <si>
    <t>09822939</t>
  </si>
  <si>
    <t>1</t>
  </si>
  <si>
    <t>ООО "Родник" Центральная,8</t>
  </si>
  <si>
    <t>ТП-596</t>
  </si>
  <si>
    <t xml:space="preserve">ВРУ-0,4кВ ф. 19  </t>
  </si>
  <si>
    <t>Администрация ВГП №3045Е</t>
  </si>
  <si>
    <t>ВРУ-0,4кВ,ф.13</t>
  </si>
  <si>
    <t>ООО "Родник" №1922Е</t>
  </si>
  <si>
    <t>водонасосная станция</t>
  </si>
  <si>
    <t xml:space="preserve">ВРУ-0,4кВ, жилого дома, от ф. 9  </t>
  </si>
  <si>
    <t>ПУ сгорел</t>
  </si>
  <si>
    <t xml:space="preserve">ООО "Родник"  Вулканная,1     </t>
  </si>
  <si>
    <t>расход по апрелю 2017г</t>
  </si>
  <si>
    <t>ООО "Родник"  Вулканная,3</t>
  </si>
  <si>
    <t>ООО "Родник"  Вулканная,4</t>
  </si>
  <si>
    <t xml:space="preserve">ВРУ-0,4кВ, жилого дома, от ф. 12  </t>
  </si>
  <si>
    <t>ООО "Родник" Центральная,14</t>
  </si>
  <si>
    <t>ООО "Родник" Центральная,17</t>
  </si>
  <si>
    <t xml:space="preserve">ВРУ-0,4кВ, жилого дома, от ф. 2  </t>
  </si>
  <si>
    <t>ООО "Родник" Центральная,11</t>
  </si>
  <si>
    <t>ООО "Родник" Центральная,12</t>
  </si>
  <si>
    <t>ООО "Родник" Центральная,16</t>
  </si>
  <si>
    <t xml:space="preserve">ВРУ-0,4кВ, гаража, от ф. 9  </t>
  </si>
  <si>
    <t xml:space="preserve"> </t>
  </si>
  <si>
    <t>ООО "Торг. комп. "Вулкан" №2856Е</t>
  </si>
  <si>
    <t>Т-1, Т-2</t>
  </si>
  <si>
    <t>Транзит с ЦРП яч. 5 через 1 яч.1 ПС Мирная на яч.6 и далее наТП-592 с01.05 по 11.05.2018</t>
  </si>
  <si>
    <t>Транзит с яч.1 ПС Мирная на  на ТП-595, ТП-596</t>
  </si>
  <si>
    <t>ТП-111-20, Т-1</t>
  </si>
  <si>
    <t>РУ-0,4кВ ТП-111-20,Т-1</t>
  </si>
  <si>
    <t>ООО Мирный аб.№2806Е</t>
  </si>
  <si>
    <t>Принят новый ПУ</t>
  </si>
  <si>
    <t>ТП-111-20, Т-2</t>
  </si>
  <si>
    <t xml:space="preserve">РУ-0,4кВ ТП-111-20,Т-2 </t>
  </si>
  <si>
    <t>ТП-111-21, ф. 2</t>
  </si>
  <si>
    <t>РУ-0,4кВ ТП-111-21,ф.2</t>
  </si>
  <si>
    <t>ТП-111-21, ф. 7</t>
  </si>
  <si>
    <t>РУ-0,4кВ ТП-111-21,ф.7</t>
  </si>
  <si>
    <t>29867197</t>
  </si>
  <si>
    <t xml:space="preserve">ООО Родник №1922Е   </t>
  </si>
  <si>
    <t>ТП-111-21, ф. 5</t>
  </si>
  <si>
    <t>РУ-0,4кВ ТП-111-21,ф. 5</t>
  </si>
  <si>
    <t>РУ-0,4кВ ТП-111-22,ф. мечта</t>
  </si>
  <si>
    <t>СНТ Мечта №1946Е</t>
  </si>
  <si>
    <t>ф.л. Торбин</t>
  </si>
  <si>
    <t>РУ-0,4кВ ТП-111-22,ф. 1</t>
  </si>
  <si>
    <t>14929779</t>
  </si>
  <si>
    <t>РУ-0,4кВ ТП-111-22,ф. 3</t>
  </si>
  <si>
    <t xml:space="preserve">ф.л. Ремизов С.Н. №2120Е </t>
  </si>
  <si>
    <t>РУ-0,4кВ ТП-111-22,ф. 16</t>
  </si>
  <si>
    <t>ф.л. Васькин И.В. №2131Е</t>
  </si>
  <si>
    <t>ТП-111-23, Тр</t>
  </si>
  <si>
    <t>РУ-0,4кВ ТП-111-23  Тр.</t>
  </si>
  <si>
    <t>009233083000713</t>
  </si>
  <si>
    <t>ООО Круг аб.№2826Е</t>
  </si>
  <si>
    <t>тел. 89140220522, 89146222255, 89147877960</t>
  </si>
  <si>
    <t xml:space="preserve">РУ-0,4кВ ТП-111-23 </t>
  </si>
  <si>
    <t>27468617</t>
  </si>
  <si>
    <t xml:space="preserve"> Община "Хальч" №2115Е</t>
  </si>
  <si>
    <t>филиал Энергосбыт ПАО "Камчатскэнерго"</t>
  </si>
  <si>
    <t>РУ-0,4 кВ ТП-223 ф. 1</t>
  </si>
  <si>
    <t>ИП Пак Д.Г. аб.№1993Е</t>
  </si>
  <si>
    <t>Магазин</t>
  </si>
  <si>
    <t>РУ-0,4 кВ ТП-223 ф. 9</t>
  </si>
  <si>
    <t>РУ-0,4 кВ ТП-223, ф. 3,10</t>
  </si>
  <si>
    <t>10736375</t>
  </si>
  <si>
    <t>МУП "ЕГХ" №10001</t>
  </si>
  <si>
    <t>многоквартирный жилой дом, 40 лет Октября 18</t>
  </si>
  <si>
    <t>11761617</t>
  </si>
  <si>
    <t>РУ-0,4 кВ ТП-223, ф. 4,17</t>
  </si>
  <si>
    <t>10716055</t>
  </si>
  <si>
    <t>многоквартирный жилой дом, В.Кручины 36</t>
  </si>
  <si>
    <t>по ПУ с мая будет</t>
  </si>
  <si>
    <t>РУ-0,4 кВ ТП-223, ф. 7,12</t>
  </si>
  <si>
    <t>11787475</t>
  </si>
  <si>
    <t>11787397</t>
  </si>
  <si>
    <t>РУ-0,4 кВ ТП-223, ф. 6,11</t>
  </si>
  <si>
    <t>РУ-0,4 кВ ТП-224 ф. 3,8</t>
  </si>
  <si>
    <t>009072057002006</t>
  </si>
  <si>
    <t>многоквартирный жилой дом, ул. Гришечко 5</t>
  </si>
  <si>
    <t>РУ-0,4 кВ ТП-224 ф. 2,5</t>
  </si>
  <si>
    <t>18788356</t>
  </si>
  <si>
    <t>многоквартирный жилой дом, ул. Гришечко 7 А</t>
  </si>
  <si>
    <t>18787555</t>
  </si>
  <si>
    <t>РУ-0,4 кВ ТП-224 ф. 1,6</t>
  </si>
  <si>
    <t>009072057001977</t>
  </si>
  <si>
    <t>многоквартирный жилой дом, ул. Ленина 43</t>
  </si>
  <si>
    <t>РУ-0,4 кВ ТП-224 ф. 4</t>
  </si>
  <si>
    <t>26998243</t>
  </si>
  <si>
    <t>УЖКХ №1008Е</t>
  </si>
  <si>
    <t>Уличное освещение</t>
  </si>
  <si>
    <t>РУ-0,4 кВ ТП-224 ф. 9</t>
  </si>
  <si>
    <t>96091892</t>
  </si>
  <si>
    <t>ООО "РПЗ Сокра" №2322Е</t>
  </si>
  <si>
    <t>Офис</t>
  </si>
  <si>
    <t>РУ-0,4 кВ ТП-210 ф. 1</t>
  </si>
  <si>
    <t>072573</t>
  </si>
  <si>
    <t>Папшева С.Ю.</t>
  </si>
  <si>
    <t>Малиновая, 1</t>
  </si>
  <si>
    <t>34309760</t>
  </si>
  <si>
    <t>Зеленов А.Н.</t>
  </si>
  <si>
    <t>Малиновая, 2</t>
  </si>
  <si>
    <t>32956387</t>
  </si>
  <si>
    <t>Наумова В.В.</t>
  </si>
  <si>
    <t>Малиновая, 3</t>
  </si>
  <si>
    <t>5484385</t>
  </si>
  <si>
    <t>Крупенич Э.В.</t>
  </si>
  <si>
    <t>Малиновая, 4</t>
  </si>
  <si>
    <t>30598784</t>
  </si>
  <si>
    <t>Шефченко Е.В.</t>
  </si>
  <si>
    <t>Малиновая, 5</t>
  </si>
  <si>
    <t>05310865</t>
  </si>
  <si>
    <t>Гарин А.Н.</t>
  </si>
  <si>
    <t>Малиновая, 6</t>
  </si>
  <si>
    <t>32299947</t>
  </si>
  <si>
    <t>Рогова Г.Ф.</t>
  </si>
  <si>
    <t>Малиновая, 7</t>
  </si>
  <si>
    <t>Ломакин М.Ю.</t>
  </si>
  <si>
    <t>Малиновая, 8</t>
  </si>
  <si>
    <t>03772607</t>
  </si>
  <si>
    <t>Ломакин Ю.В.</t>
  </si>
  <si>
    <t>Малиновая, 9</t>
  </si>
  <si>
    <t>32294310</t>
  </si>
  <si>
    <t>Громик А.Ю</t>
  </si>
  <si>
    <t>Малиновая, 10</t>
  </si>
  <si>
    <t>33913516</t>
  </si>
  <si>
    <t>Лунев А.В.</t>
  </si>
  <si>
    <t>Малиновая, 11</t>
  </si>
  <si>
    <t>33039579</t>
  </si>
  <si>
    <t>Цыганенко А.И.</t>
  </si>
  <si>
    <t>Малиновая, 12</t>
  </si>
  <si>
    <t>Гарин Н.Т.</t>
  </si>
  <si>
    <t>Малиновая, 13</t>
  </si>
  <si>
    <t>01678355</t>
  </si>
  <si>
    <t>Шаталов Н.П.</t>
  </si>
  <si>
    <t>Малиновая, 14</t>
  </si>
  <si>
    <t>123367609</t>
  </si>
  <si>
    <t>Григорьев А.А.</t>
  </si>
  <si>
    <t>Малиновая, 15</t>
  </si>
  <si>
    <t>32294926</t>
  </si>
  <si>
    <t>замена ПУ</t>
  </si>
  <si>
    <t>Тюменцева С.Н.</t>
  </si>
  <si>
    <t>Малиновая, 16</t>
  </si>
  <si>
    <t>32540881</t>
  </si>
  <si>
    <t>средний</t>
  </si>
  <si>
    <t>Столбун А.А.</t>
  </si>
  <si>
    <t>Малиновая, 17</t>
  </si>
  <si>
    <t>30644098</t>
  </si>
  <si>
    <t>Москвина И.П.</t>
  </si>
  <si>
    <t>Малиновая, 18</t>
  </si>
  <si>
    <t>33680839</t>
  </si>
  <si>
    <t>Болтенко А.А.</t>
  </si>
  <si>
    <t>Малиновая, 19</t>
  </si>
  <si>
    <t>33010061</t>
  </si>
  <si>
    <t>Бахмач Е.Н.</t>
  </si>
  <si>
    <t>Малиновая, 21</t>
  </si>
  <si>
    <t>33679076</t>
  </si>
  <si>
    <t>Шемякин М.О.</t>
  </si>
  <si>
    <t>Малиновая, 22</t>
  </si>
  <si>
    <t>Шиков В.А.</t>
  </si>
  <si>
    <t>Малиновая, 23</t>
  </si>
  <si>
    <t>57043184</t>
  </si>
  <si>
    <t>Степанов П.А.</t>
  </si>
  <si>
    <t>Малиновая, 28</t>
  </si>
  <si>
    <t>33649287</t>
  </si>
  <si>
    <t>Обедина А.И.</t>
  </si>
  <si>
    <t>Малиновая, 29</t>
  </si>
  <si>
    <t>РУ-0,4 кВ ТП-210 ф. 2</t>
  </si>
  <si>
    <t>902576</t>
  </si>
  <si>
    <t>Стружкин А.П.</t>
  </si>
  <si>
    <t>проезд Брусничный, 10</t>
  </si>
  <si>
    <t>ГСК "Монолит" №1105Е</t>
  </si>
  <si>
    <t>ГСК</t>
  </si>
  <si>
    <t>ТП-111-14</t>
  </si>
  <si>
    <t>РУ-0,4кВ ТП-111-14, ф. 1</t>
  </si>
  <si>
    <t>01057010</t>
  </si>
  <si>
    <t>МУП П-К ГО "Петропавловский водоканал" №3011Е</t>
  </si>
  <si>
    <t>РУ-0,4кВ ТП-111-14, ф. 2</t>
  </si>
  <si>
    <t>15755228</t>
  </si>
  <si>
    <t xml:space="preserve"> Петропавловск-Камчатская Епархия Русской православной церкви №307Е</t>
  </si>
  <si>
    <t>Монастырь</t>
  </si>
  <si>
    <t>ТП-20 А</t>
  </si>
  <si>
    <t>РУ-0,4кВ ТП-20 А, ф. 1,3</t>
  </si>
  <si>
    <t>03735189</t>
  </si>
  <si>
    <t>многоквартирный жилой дом, ул. Взлетная д.6, (2 под)</t>
  </si>
  <si>
    <t>03733894</t>
  </si>
  <si>
    <t>многоквартирный жилой дом, ул. Взлетная д.6, (3 под)</t>
  </si>
  <si>
    <t>03737945</t>
  </si>
  <si>
    <t>многоквартирный жилой дом, ул. Взлетная д.6, (6 под)</t>
  </si>
  <si>
    <t>РУ-0,4кВ ТП-20 А, ф. 2</t>
  </si>
  <si>
    <t>26898801</t>
  </si>
  <si>
    <t>ГСК "Авиатор" 2858Е</t>
  </si>
  <si>
    <t>РУ-0,4кВ ТП-20 А, ф. 5</t>
  </si>
  <si>
    <t>009233083000707</t>
  </si>
  <si>
    <t>ОАО "Аэропорты Камчатки"</t>
  </si>
  <si>
    <t>Международный сектор</t>
  </si>
  <si>
    <t>РУ-0,4кВ ТП-20 А, ф. 13</t>
  </si>
  <si>
    <t>03747140</t>
  </si>
  <si>
    <t xml:space="preserve">МУП "ЕГХ" 10001Е </t>
  </si>
  <si>
    <t>многоквартирный жилой дом, ул. Взлетная д.4</t>
  </si>
  <si>
    <t>РУ-0,4кВ ТП-20 А, ф. 14</t>
  </si>
  <si>
    <t>13986358</t>
  </si>
  <si>
    <t>Администрация ЕГП №1008Е</t>
  </si>
  <si>
    <t>РУ-0,4кВ ТП-20 А, ф. 15</t>
  </si>
  <si>
    <t>03738120</t>
  </si>
  <si>
    <t>многоквартирный жилой дом, ул. Взлетная д.5</t>
  </si>
  <si>
    <t>РУ-0,4кВ ТП-20 А, ф. 17</t>
  </si>
  <si>
    <t>01677347</t>
  </si>
  <si>
    <t>ИП Костецкий М.С. №386Е</t>
  </si>
  <si>
    <t>Автомойка</t>
  </si>
  <si>
    <t>РУ-0,4кВ ТП-42, ф. 3</t>
  </si>
  <si>
    <t>33662425</t>
  </si>
  <si>
    <t>ФЛ Федорова О.А. 2189Е</t>
  </si>
  <si>
    <t>Кузнечный цех</t>
  </si>
  <si>
    <t>РУ-0,4кВ ТП-42, ф. 4</t>
  </si>
  <si>
    <t>00703318</t>
  </si>
  <si>
    <t>принят после поверки</t>
  </si>
  <si>
    <t>ПАО "Камчатскэнерго" филиал "Коммунальная энергетика" 5000</t>
  </si>
  <si>
    <t>Котельная № 18</t>
  </si>
  <si>
    <t>сказать ТМ</t>
  </si>
  <si>
    <t>РУ-0,4кВ ТП-42, ф. 8</t>
  </si>
  <si>
    <t>146856</t>
  </si>
  <si>
    <t>НПК АМН №1012Е</t>
  </si>
  <si>
    <t>тракторный цех, мойка</t>
  </si>
  <si>
    <t>РУ-0,4кВ ТП-42, ф. 10</t>
  </si>
  <si>
    <t>00459518</t>
  </si>
  <si>
    <t>ОАО "Ремстройсервис" №1284Е</t>
  </si>
  <si>
    <t>строительный цех</t>
  </si>
  <si>
    <t>РУ-0,4кВ ТП-42, ф. 14</t>
  </si>
  <si>
    <t>01032007</t>
  </si>
  <si>
    <t>ПУ распл. 27.06.2018</t>
  </si>
  <si>
    <t>ИП Яцкин А.П. №866Е</t>
  </si>
  <si>
    <t xml:space="preserve">Цех </t>
  </si>
  <si>
    <t>доп.расход</t>
  </si>
  <si>
    <t>РУ-0,4кВ ТП-42, ф. 18</t>
  </si>
  <si>
    <t>5354573044</t>
  </si>
  <si>
    <t>ООО "Агротехснаб" №1250Е</t>
  </si>
  <si>
    <t>БМТС</t>
  </si>
  <si>
    <t>РУ-0,4кВ ТП-42, ф. 26</t>
  </si>
  <si>
    <t>00125492</t>
  </si>
  <si>
    <t>РУ-0,4кВ ТП-42, ф. 27</t>
  </si>
  <si>
    <t>05330398</t>
  </si>
  <si>
    <t>РУ-0,4кВ ТП-42, ф. 31</t>
  </si>
  <si>
    <t>00714745</t>
  </si>
  <si>
    <t>ООО "Электроремсервис" № 1412Е</t>
  </si>
  <si>
    <t>обмоточный цех</t>
  </si>
  <si>
    <t>РУ-0,4кВ ТП-42, ф. 32</t>
  </si>
  <si>
    <t>05547734</t>
  </si>
  <si>
    <t>ф.л. Клиновицкий С.С. №2075Е</t>
  </si>
  <si>
    <t>тракторный цех</t>
  </si>
  <si>
    <t>РУ-0,4кВ ТП-49, ф. 5</t>
  </si>
  <si>
    <t>1170228247356</t>
  </si>
  <si>
    <t>ПАО "Камчатскэнерго" филиал "ЦЭС"</t>
  </si>
  <si>
    <t xml:space="preserve">ВЛ-0,4 кВ, ул. Нагорная </t>
  </si>
  <si>
    <t>№5314 пок.000000 на 20.10.2017 уст.новый ПУ</t>
  </si>
  <si>
    <t>РУ-0,4кВ ТП-49, ф.9</t>
  </si>
  <si>
    <t>16805273</t>
  </si>
  <si>
    <t>МБУ "Пассажирские автоперевозки" №605Е</t>
  </si>
  <si>
    <t>Гараж</t>
  </si>
  <si>
    <t>РУ-0,4кВ ТП-49, ф.13</t>
  </si>
  <si>
    <t>1170228257238</t>
  </si>
  <si>
    <t>ВЛ-0,4 кВ, ул. Механизации</t>
  </si>
  <si>
    <t>установлен 01.03.18; №5316 пок.000000 на 20.10.2017 уст. Новый ПУ</t>
  </si>
  <si>
    <t>РУ-0,4кВ ТП-49, ф.15</t>
  </si>
  <si>
    <t>1170228247341</t>
  </si>
  <si>
    <t>ВЛ-0,4 кВ, ул. Грибная</t>
  </si>
  <si>
    <t>№5315 пок.000000 на 20.10.2017 уст. Новый ПУ</t>
  </si>
  <si>
    <t>РУ-0,4кВ ТП-49, ф.18</t>
  </si>
  <si>
    <t>1170230758011</t>
  </si>
  <si>
    <t>ф.л. Захарова Ю.Е.</t>
  </si>
  <si>
    <t>Механизации,24 жилой дом</t>
  </si>
  <si>
    <t>№5317 пок.000001 на 20.10.2017 уст.новый ПУ</t>
  </si>
  <si>
    <t>РУ-0,4кВ ТП-49, ф.20</t>
  </si>
  <si>
    <t>1170118957677</t>
  </si>
  <si>
    <t>Николаенко</t>
  </si>
  <si>
    <t>ВЛ-0,4 кВ, ч/с ул. Автомобилистов 1,кв. 1</t>
  </si>
  <si>
    <t>НОВЫЙ ПУ пок.391</t>
  </si>
  <si>
    <t>1170118957846</t>
  </si>
  <si>
    <t>Метелкин П.А.</t>
  </si>
  <si>
    <t>ВЛ-0,4 кВ, ч/с ул. Автомобилистов 1,кв. 2</t>
  </si>
  <si>
    <t>1170118957938</t>
  </si>
  <si>
    <t>Почукалин В.А.</t>
  </si>
  <si>
    <t>ВЛ-0,4 кВ, ч/с ул. Автомобилистов 3,кв. 1</t>
  </si>
  <si>
    <t>НОВЫЙ ПУ пок.1</t>
  </si>
  <si>
    <t>Надежкин В.М.</t>
  </si>
  <si>
    <t>ВЛ-0,4 кВ, ч/с ул. Автомобилистов 3,кв. 2</t>
  </si>
  <si>
    <t>Замена ПУ</t>
  </si>
  <si>
    <t>1170118957626</t>
  </si>
  <si>
    <t>Шошина А.М.</t>
  </si>
  <si>
    <t>ВЛ-0,4 кВ, ч/с ул. Автомобилистов 4</t>
  </si>
  <si>
    <t>НОВЫЙ ПУ пок.0</t>
  </si>
  <si>
    <t>203952</t>
  </si>
  <si>
    <t>Соломин А.Н.</t>
  </si>
  <si>
    <t>ВЛ-0,4 кВ, ч/с ул. Автомобилистов 5,кв. 1</t>
  </si>
  <si>
    <t>202582</t>
  </si>
  <si>
    <t>Алексеев С.А.</t>
  </si>
  <si>
    <t>ВЛ-0,4 кВ, ч/с ул. Автомобилистов 5,кв. 2</t>
  </si>
  <si>
    <t>норматив</t>
  </si>
  <si>
    <t>Свистунова М.П.</t>
  </si>
  <si>
    <t>ВЛ-0,4 кВ, ч/с ул. Автомобилистов 6</t>
  </si>
  <si>
    <t>ПО НОРМАТИВУ</t>
  </si>
  <si>
    <t>192903</t>
  </si>
  <si>
    <t>Жевалов В.В</t>
  </si>
  <si>
    <t>ВЛ-0,4 кВ, ч/с ул. Автомобилистов 7,кв. 1</t>
  </si>
  <si>
    <t>202584</t>
  </si>
  <si>
    <t>Емельянова И.Г.</t>
  </si>
  <si>
    <t>ВЛ-0,4 кВ, ч/с ул. Автомобилистов 7,кв. 2</t>
  </si>
  <si>
    <t>195343</t>
  </si>
  <si>
    <t>Колянский С.Н.</t>
  </si>
  <si>
    <t>ВЛ-0,4 кВ, ч/с ул. Автомобилистов 15,кв. 1</t>
  </si>
  <si>
    <t>189787</t>
  </si>
  <si>
    <t>Комарова Н.В.</t>
  </si>
  <si>
    <t>ВЛ-0,4 кВ, ч/с ул. Автомобилистов 15,кв. 2</t>
  </si>
  <si>
    <t>203891</t>
  </si>
  <si>
    <t>Пташкина В.В.</t>
  </si>
  <si>
    <t>ВЛ-0,4 кВ, ч/с ул. Автомобилистов 17,кв. 1</t>
  </si>
  <si>
    <t>191853</t>
  </si>
  <si>
    <t>Бриж А.А.</t>
  </si>
  <si>
    <t>ВЛ-0,4 кВ, ч/с ул. Автомобилистов 17,кв. 2</t>
  </si>
  <si>
    <t>203858</t>
  </si>
  <si>
    <t>ВЛ-0,4 кВ, ч/с ул. Автомобилистов 17, гараж</t>
  </si>
  <si>
    <t>РУ-0,4кВ ТП-49, ф.21</t>
  </si>
  <si>
    <t>26920154</t>
  </si>
  <si>
    <t>МУЗ "Станция скорой медицинской помощи" №2Е</t>
  </si>
  <si>
    <t>боксы</t>
  </si>
  <si>
    <t>РУ-0,4кВ ТП-83, ф.1</t>
  </si>
  <si>
    <t>19512005</t>
  </si>
  <si>
    <t>МБОУ "ЕРВШ" №2915Е</t>
  </si>
  <si>
    <t>вечерняя школа</t>
  </si>
  <si>
    <t>РУ-0,4кВ ТП-83, ф.2</t>
  </si>
  <si>
    <t>19497776</t>
  </si>
  <si>
    <t>ООО "Омега" аб.№11661Е</t>
  </si>
  <si>
    <t>многоквартирный жилой дом, Нагорная 27 А</t>
  </si>
  <si>
    <t>РУ-0,4кВ ТП-83, ф.3</t>
  </si>
  <si>
    <t>7791078021759</t>
  </si>
  <si>
    <t>Клещенко А.В.</t>
  </si>
  <si>
    <t xml:space="preserve">ВЛ-0,4 кВ Морская 1, </t>
  </si>
  <si>
    <t>77910778010978</t>
  </si>
  <si>
    <t>Галицкий И.Н.</t>
  </si>
  <si>
    <t>ВЛ-0,4 кВ Морская, 2</t>
  </si>
  <si>
    <t>1000315114</t>
  </si>
  <si>
    <t>Протасов А.С.</t>
  </si>
  <si>
    <t xml:space="preserve">ВЛ-0,4 кВ  Крестьянская, 28 </t>
  </si>
  <si>
    <t>Перевыставлено факт пок.2422</t>
  </si>
  <si>
    <t>90180098</t>
  </si>
  <si>
    <t>Сенин А.А.</t>
  </si>
  <si>
    <t>ВЛ-0,4 кВ Крестьянская 46</t>
  </si>
  <si>
    <t>РУ-0,4кВ ТП-83, ф.7, 9</t>
  </si>
  <si>
    <t>00130185</t>
  </si>
  <si>
    <t>Котельная № 17</t>
  </si>
  <si>
    <t>00130252</t>
  </si>
  <si>
    <t>РУ-0,4кВ ТП-83, ф.8</t>
  </si>
  <si>
    <t>007998</t>
  </si>
  <si>
    <t>Воронина Г.М.</t>
  </si>
  <si>
    <t>Крестьянская 38</t>
  </si>
  <si>
    <t>РУ-0,4кВ ТП-83, ф.11</t>
  </si>
  <si>
    <t>19511964</t>
  </si>
  <si>
    <t>РУ-0,4кВ ТП-83, ф.17</t>
  </si>
  <si>
    <t>007759</t>
  </si>
  <si>
    <t>ф.л. Остапова</t>
  </si>
  <si>
    <t>жилой дом, Рябиновая 14</t>
  </si>
  <si>
    <t>РУ-0,4кВ ТП-24, ф.2</t>
  </si>
  <si>
    <t>6000029586</t>
  </si>
  <si>
    <t>ИП Бобов А.Ю. №1939Е</t>
  </si>
  <si>
    <t>РУ-0,4кВ ТП-24, ф.4</t>
  </si>
  <si>
    <t>01678474</t>
  </si>
  <si>
    <t>уличное освещение</t>
  </si>
  <si>
    <t>03987221</t>
  </si>
  <si>
    <t>РУ-0,4кВ ТП-24, ф.20</t>
  </si>
  <si>
    <t>007805091148793</t>
  </si>
  <si>
    <t>Гейзер №2974Е</t>
  </si>
  <si>
    <t>светодиодный экран</t>
  </si>
  <si>
    <t>РУ-0,4кВ ТП-24, ф.5</t>
  </si>
  <si>
    <t>01782002</t>
  </si>
  <si>
    <t>пок. Реакт. 7136</t>
  </si>
  <si>
    <t>ООО "Шамса Холдинг" №628Е</t>
  </si>
  <si>
    <t>СНИМАТЬ РЕАКТИВКУ</t>
  </si>
  <si>
    <t>РУ-0,4кВ ТП-24, ф.8</t>
  </si>
  <si>
    <t>306639</t>
  </si>
  <si>
    <t>откл.</t>
  </si>
  <si>
    <t>ООО "Город", откл. Отб.11651Е</t>
  </si>
  <si>
    <t>многоквартирный жилой дом, ул. Беринга 21</t>
  </si>
  <si>
    <t>Расхода не будет до момента восстановления!</t>
  </si>
  <si>
    <t>РУ-0,4кВ ТП-24, ф.11</t>
  </si>
  <si>
    <t>00348309</t>
  </si>
  <si>
    <t>Диспетчерский пункт, ул. Авачинская 5</t>
  </si>
  <si>
    <t>БУДЕТ ИСКЛЮЧЕНИЕ ИЗ ДОГОВОРА</t>
  </si>
  <si>
    <t>00360351</t>
  </si>
  <si>
    <t>РУ-0,4кВ ТП-24, ф.14</t>
  </si>
  <si>
    <t>009217090464359</t>
  </si>
  <si>
    <t>РУ-0,4кВ РП-1</t>
  </si>
  <si>
    <t>РУ-0,4кВ ТП-24, ф.16</t>
  </si>
  <si>
    <t>274160</t>
  </si>
  <si>
    <t>ИП Боровкова И.А. №613Е</t>
  </si>
  <si>
    <t>РУ-0,4кВ ТП-24, ф.17</t>
  </si>
  <si>
    <t>902653</t>
  </si>
  <si>
    <t>ИП Сулаквелидзе М.В. №2169Е</t>
  </si>
  <si>
    <t>стройка</t>
  </si>
  <si>
    <t>РУ-0,4кВ ТП-24, ф.18</t>
  </si>
  <si>
    <t>9000003921</t>
  </si>
  <si>
    <t>ООО "СК Ягодное" №4Е</t>
  </si>
  <si>
    <t>РУ-0,4кВ ТП-217, ф. 1.5, 2.5</t>
  </si>
  <si>
    <t>00377743</t>
  </si>
  <si>
    <t>МУП ЕГХ-2 №2138Е</t>
  </si>
  <si>
    <t>модульная котельная</t>
  </si>
  <si>
    <t>РУ-0,4кВ ТП-217, ф. 1.1</t>
  </si>
  <si>
    <t>098382181</t>
  </si>
  <si>
    <t xml:space="preserve">МУП ЕГХ-2 11672Е </t>
  </si>
  <si>
    <t>многоквартирный жилой дом, ул. Свердлова 28, к 1</t>
  </si>
  <si>
    <t>РУ-0,4кВ ТП-217, ф. 2.4</t>
  </si>
  <si>
    <t>098380083</t>
  </si>
  <si>
    <t>011073091499617</t>
  </si>
  <si>
    <t>РУ-0,4кВ ТП-30-06, ф.</t>
  </si>
  <si>
    <t>ТСЖ "Мурманчанка 1" 11111Е</t>
  </si>
  <si>
    <t>многоквартирный жилой дом, ул. Мурманская 7А</t>
  </si>
  <si>
    <t>многоквартирный жилой дом, ул. Мурманская 9</t>
  </si>
  <si>
    <t>предписание на замену т/т от октября</t>
  </si>
  <si>
    <t>многоквартирный жилой дом, ул. Мурманская 9А</t>
  </si>
  <si>
    <t xml:space="preserve">ТСЖ  Смоленская, 2 №11674Е </t>
  </si>
  <si>
    <t>многоквартирный жилой дом,  ул. Смоленская 2</t>
  </si>
  <si>
    <t>РУ-0,4кВ ТП-64, ф.1</t>
  </si>
  <si>
    <t xml:space="preserve">УМП "Спецжилфонд" 11662Е </t>
  </si>
  <si>
    <t>многоквартирный жилой дом,  ул. Мячина 13</t>
  </si>
  <si>
    <t>РУ-0,4кВ ТП-64, ф.3</t>
  </si>
  <si>
    <t>3979822</t>
  </si>
  <si>
    <t>многоквартирный жилой дом, ул. Мячина 17</t>
  </si>
  <si>
    <t>РУ-0,4кВ ТП-59 ф.9</t>
  </si>
  <si>
    <t>многоквартирный жилой дом, ул. Хуторская 14</t>
  </si>
  <si>
    <t>РУ-0,4кВ ТП-225, ф. 8</t>
  </si>
  <si>
    <t>многоквартирный жилой дом, ул. Гришечко 15</t>
  </si>
  <si>
    <t>РУ-0,4кВ ТП-225, ф.4</t>
  </si>
  <si>
    <t>многоквартирный жилой дом,ул. Гришечко 17</t>
  </si>
  <si>
    <t>РУ-0,4кВ ТП-225, ф.8</t>
  </si>
  <si>
    <t>многоквартирный жилой дом, ул. Гришечко 17</t>
  </si>
  <si>
    <t>ВРУ-0,4кВ ТП-93, ф. 3, 17</t>
  </si>
  <si>
    <t>многоквартирный жилой дом, ул.40 лет Октября 16</t>
  </si>
  <si>
    <t>5.1.1</t>
  </si>
  <si>
    <t>Итого передано на ВН :</t>
  </si>
  <si>
    <t>НЕ трогать участвует в формуле</t>
  </si>
  <si>
    <t>5.2.1</t>
  </si>
  <si>
    <t xml:space="preserve">Итого передано на СН1: </t>
  </si>
  <si>
    <t>5.3.1</t>
  </si>
  <si>
    <t>Итого передано на СН2 (6-10кВ)</t>
  </si>
  <si>
    <t>5.4.1</t>
  </si>
  <si>
    <t>Итого передано на НН :</t>
  </si>
  <si>
    <t>Итого передано потребителям</t>
  </si>
  <si>
    <t>ТРАНЗИТ</t>
  </si>
  <si>
    <t>VI. Израсходовано на собственное производство, в т. ч.  потери:((I+II+III)-(IV+V))</t>
  </si>
  <si>
    <t>6.1</t>
  </si>
  <si>
    <t xml:space="preserve">ВН </t>
  </si>
  <si>
    <t>6.2</t>
  </si>
  <si>
    <t>СН1</t>
  </si>
  <si>
    <t>6.3</t>
  </si>
  <si>
    <t>СН2 (6-10кВ)</t>
  </si>
  <si>
    <t>х/х, и тех.потери</t>
  </si>
  <si>
    <t>6.4</t>
  </si>
  <si>
    <t xml:space="preserve">НН </t>
  </si>
  <si>
    <t>потери в линии</t>
  </si>
  <si>
    <t>Поставщик</t>
  </si>
  <si>
    <t>Директор филиала ПАО "Камчатскэнерго"</t>
  </si>
  <si>
    <t>Покупатель</t>
  </si>
  <si>
    <t>"Энергосбыт"</t>
  </si>
  <si>
    <t>Директор ООО "41 Электрическая сеть"</t>
  </si>
  <si>
    <t xml:space="preserve"> ______________ А.З. Жосан</t>
  </si>
  <si>
    <t>______________В.А. Братчук</t>
  </si>
  <si>
    <t>за Сентябрь 2018 г.</t>
  </si>
  <si>
    <t>замена учета на время поверки</t>
  </si>
  <si>
    <t>доначисления в связи заменой т/т</t>
  </si>
  <si>
    <t>учет №57010051 пок. 341</t>
  </si>
  <si>
    <t>Родник Гараж</t>
  </si>
  <si>
    <t>32827295</t>
  </si>
  <si>
    <t>пок. Реакт. 7383</t>
  </si>
  <si>
    <t>ТСЖ Октава 11800Е</t>
  </si>
  <si>
    <t>за Октябрь 2018 г.</t>
  </si>
  <si>
    <t>№4903 пок.001979,75 на 25.10.2018; №1538 пок.001513,23 на 04.04.2018</t>
  </si>
  <si>
    <t>№4904 пок.000003,04 на 25.10.2018нет нагрузки; №1539 пок.000003,04 на 04.04.2018 без нагрузки</t>
  </si>
  <si>
    <t>007251086000017</t>
  </si>
  <si>
    <t>№4909 пок.001420,94 на 25.10.2018 оч.малая нагрузка; №1546 пок.001265,85 на 05.04.2018</t>
  </si>
  <si>
    <t>007251086000022</t>
  </si>
  <si>
    <t>№4913 пок.002340,24 на 25.10.2018; №1542 пок.002107,87 на 04.04.2018</t>
  </si>
  <si>
    <t>007251086000008</t>
  </si>
  <si>
    <t>№4911 пок.005283,74 на 25.10.2018; №1548 пок.004391,29 на 05.04.2018</t>
  </si>
  <si>
    <t>007251086000001</t>
  </si>
  <si>
    <t>№4907 пок.000000,60 на 25.10.2018 нет нагрузки; №1544 пок.000000,60 на 05.04.2018</t>
  </si>
  <si>
    <t>007251086000012</t>
  </si>
  <si>
    <t>№4908 пок.000460,20 на 25.10.2018 оч.малая нагрузка; №1545 пок.000426,45 на 05.04.2018</t>
  </si>
  <si>
    <t>007251086000026</t>
  </si>
  <si>
    <t>№4906 пок.002069,49 на 25.10.2018; №1541 пок.001726,10 на 04.04.2018</t>
  </si>
  <si>
    <t>007251086000034</t>
  </si>
  <si>
    <t>№4910 пок.001219,84 на 25.10.2018; №1547 пок.000900,89 на 05.04.2018</t>
  </si>
  <si>
    <t>007251086000016</t>
  </si>
  <si>
    <t>№4912 пок.001427,76 на 25.10.2018 нет нагрузки; №1549 пок.001427,76 на 05.04.2018</t>
  </si>
  <si>
    <t>из под него Центральная, 14 и 17 и Администрация ВГП аб. №3045Е ПУ ..7478</t>
  </si>
  <si>
    <t>Кабель на повреждении, ф.19 перезапитан из под ф.12</t>
  </si>
  <si>
    <t>№4041 пок.02925 на 06.09.2018 допущен Силовой т-р откл.</t>
  </si>
  <si>
    <t>№4042 пок.00142 на 06.09.2018 допущен</t>
  </si>
  <si>
    <t>ООО Круг №2826Е, ООО Хальч №2115Е</t>
  </si>
  <si>
    <t>№4181 пок.313756 на 17.09.2018 допущен</t>
  </si>
  <si>
    <t>4324 пок.687 на 21.09.2018 принят после поверки; №4125 пок.682 на 13.09.2018 распл по заявлению; №4324 пок.18 на 21.09.2018 снят ПУ №18700557 который был временно установлен в сентябре; №4126 пок.6 на 13.09.2018 принят после поверки т/т</t>
  </si>
  <si>
    <t>ООО "Родник" Центральная,13 №11782Е</t>
  </si>
  <si>
    <t>ООО "Родник", Центральная, 15 №11782Е</t>
  </si>
  <si>
    <t>ООО "Родник" Центральная,18 №11782Е</t>
  </si>
  <si>
    <t>ООО "Родник" Центральная,19 №11782Е</t>
  </si>
  <si>
    <t>ООО "Родник" Центральная,20 №11782Е</t>
  </si>
  <si>
    <t>ООО "Родник" Центральная,21 №11782Е</t>
  </si>
  <si>
    <t>с 02.07.2018 КНС</t>
  </si>
  <si>
    <t>с 02.07.2018 Очистные сооружения</t>
  </si>
  <si>
    <t>ООО "Родник" Центральная,22 №11782Е</t>
  </si>
  <si>
    <t>ПУ распл. 26.09.2018</t>
  </si>
  <si>
    <t>доп.расх</t>
  </si>
  <si>
    <t>ООО "Родник" Центральная,23 №11782Е</t>
  </si>
  <si>
    <t>000300</t>
  </si>
  <si>
    <t>Здание бокса</t>
  </si>
  <si>
    <t>ПУ распл 11.10.2018</t>
  </si>
  <si>
    <t>Предпис. заменить т/т</t>
  </si>
  <si>
    <t>Склад</t>
  </si>
  <si>
    <t>ООО "Родник" Строительная 27 №11782Е</t>
  </si>
  <si>
    <t>В пок.убрать единицу в ноябре</t>
  </si>
  <si>
    <t>ООО "Родник" Центральная,8 №11782Е</t>
  </si>
  <si>
    <t xml:space="preserve">ООО "Родник"  Вулканная,1 №11782Е     </t>
  </si>
  <si>
    <t>ООО "Родник"  Вулканная,3 №11782Е</t>
  </si>
  <si>
    <t>ООО "Родник"  Вулканная,4 №11782Е</t>
  </si>
  <si>
    <t>ООО "Родник" Центральная,14 №11782Е</t>
  </si>
  <si>
    <t>ООО "Родник" Центральная,17 №11782Е</t>
  </si>
  <si>
    <t>ООО "Родник" Центральная,11 №11782Е</t>
  </si>
  <si>
    <t xml:space="preserve">ВРУ-0,4кВ, жилого дома 11, от ф. 2  </t>
  </si>
  <si>
    <t>АО "Военторг Восток" №2833Е</t>
  </si>
  <si>
    <t>ООО "Родник" Центральная,12 №11782Е</t>
  </si>
  <si>
    <t>ООО "Родник" Центральная,16 №11782Е</t>
  </si>
  <si>
    <t>Родник Гараж 1922Е</t>
  </si>
  <si>
    <t>ОТКЛ.</t>
  </si>
  <si>
    <t>Скважина №8</t>
  </si>
  <si>
    <t>РУ-0,4 кВ ТП-223 ф. 2</t>
  </si>
  <si>
    <t>25291676</t>
  </si>
  <si>
    <t>новый потребитель</t>
  </si>
  <si>
    <t>ООО ЮСАС Строй №502Е</t>
  </si>
  <si>
    <t>Стройка</t>
  </si>
  <si>
    <t>минус средний</t>
  </si>
  <si>
    <t>ИЗМЕНИТТЬ ФОРМУЛУ В НОЯБРЕ УБРАТЬ СРЕДНИЙ</t>
  </si>
  <si>
    <t>ПУ распл. 04.10.2018 снят</t>
  </si>
  <si>
    <t>УБРАТЬ СТРОКУ В НОЯБРЕ</t>
  </si>
  <si>
    <t>32872651</t>
  </si>
  <si>
    <t>Новый ПУ с 09.10.2018</t>
  </si>
  <si>
    <t>ИЗМЕНИТЬ ФОРМУЛУ В НОЯБРЕ,УБРАТЬ МИНУС СРЕДНИЙ</t>
  </si>
  <si>
    <t>пок. Реакт. 7578</t>
  </si>
  <si>
    <r>
      <t xml:space="preserve">Расхода не будет до момента восстановления! </t>
    </r>
    <r>
      <rPr>
        <sz val="12"/>
        <color rgb="FFFF0000"/>
        <rFont val="Times New Roman"/>
        <family val="1"/>
        <charset val="204"/>
      </rPr>
      <t>СМОТРИ НОЯБРЬСКИЙ ФАЙЛ!!!</t>
    </r>
  </si>
  <si>
    <t>ВЛ-0,4 ф.1 оп.17</t>
  </si>
  <si>
    <t>33010006</t>
  </si>
  <si>
    <t>Бабенко А.П</t>
  </si>
  <si>
    <t>Елизово з/у</t>
  </si>
  <si>
    <t>ВЛ-0,4 ф.1 оп.18</t>
  </si>
  <si>
    <t>40916</t>
  </si>
  <si>
    <t>Нестеренко А.С.</t>
  </si>
  <si>
    <t>34989260</t>
  </si>
  <si>
    <t>Шашкова В.С.</t>
  </si>
  <si>
    <t>предписание на замену т/т от октября 2017</t>
  </si>
  <si>
    <t>ООО "Омега" аб.№11803Е</t>
  </si>
  <si>
    <t>ТП-225-4</t>
  </si>
  <si>
    <t>ТП-111-27</t>
  </si>
  <si>
    <t>ТП-440/5</t>
  </si>
  <si>
    <t>ТП-1000/10/0,4</t>
  </si>
  <si>
    <t>ТП-19</t>
  </si>
  <si>
    <t>ТП-20-16</t>
  </si>
  <si>
    <t>ТП-20-43</t>
  </si>
  <si>
    <t>ТП-20-42</t>
  </si>
  <si>
    <t>ТП-20-44</t>
  </si>
  <si>
    <t>ТП-20-07</t>
  </si>
  <si>
    <t>ТП-10</t>
  </si>
  <si>
    <t>ТП-15А</t>
  </si>
  <si>
    <t>ТП-440/1</t>
  </si>
  <si>
    <t>ТП-20-46</t>
  </si>
  <si>
    <t>ТП-20-45</t>
  </si>
  <si>
    <t>№ 
п/п</t>
  </si>
  <si>
    <t>ПЕРИОД (месяц / дата)</t>
  </si>
  <si>
    <t>Май</t>
  </si>
  <si>
    <t>Июнь</t>
  </si>
  <si>
    <t>Июль</t>
  </si>
  <si>
    <t>Август</t>
  </si>
  <si>
    <t>Сентябрь</t>
  </si>
  <si>
    <t>РП Радиоцентр КТП-1</t>
  </si>
  <si>
    <t>РП Радиоцентр КТП-2</t>
  </si>
  <si>
    <t>РП Радиоцентр КТП-3</t>
  </si>
  <si>
    <t xml:space="preserve">ТП-20-10 </t>
  </si>
  <si>
    <t>ТП-440/4</t>
  </si>
  <si>
    <t>Подстанция</t>
  </si>
  <si>
    <t>п. Вулканный, ул. Центральная 15</t>
  </si>
  <si>
    <t>п. Вулканный, ул. Центральная 20</t>
  </si>
  <si>
    <t>п. Вулканный, ул. Центральная 22</t>
  </si>
  <si>
    <t>п. Вулканный, ул. Вулканная 30</t>
  </si>
  <si>
    <t>п. Вулканный, ул. Лесная 3</t>
  </si>
  <si>
    <t>г. Елизово, ул. Малиновая</t>
  </si>
  <si>
    <t>г. Елизово, гора Морозная</t>
  </si>
  <si>
    <t>г. Елизово, Аэропорт</t>
  </si>
  <si>
    <t>г. Елизово, СНТ Рябинка-Восход</t>
  </si>
  <si>
    <t>г. П-Камчатский, Шамса-Логистика</t>
  </si>
  <si>
    <t>г. П-Камчатский, Шамса-СРВ</t>
  </si>
  <si>
    <t>г. П-Камчатский, Шамса 10 км</t>
  </si>
  <si>
    <t>г. П-Камчатский, Шамса-Фамилион</t>
  </si>
  <si>
    <t>г. П-Камчатский, ул. Высотная БРУ</t>
  </si>
  <si>
    <t>г. П-Камчатский, Пищекомбинат</t>
  </si>
  <si>
    <t>Район / Адрес</t>
  </si>
  <si>
    <t>ТП-510</t>
  </si>
  <si>
    <t xml:space="preserve">КТП-400/10 </t>
  </si>
  <si>
    <t>г. П-Камчатский, ул. Стеллера</t>
  </si>
  <si>
    <t>ТП-420</t>
  </si>
  <si>
    <t>ТП в щите управления</t>
  </si>
  <si>
    <t>г. Елизово, ул. Гришечко 7А</t>
  </si>
  <si>
    <t>г. Елизово, 5-я Стройка</t>
  </si>
  <si>
    <t>г. Елизово, п. Мутной</t>
  </si>
  <si>
    <t>п. Вулканный</t>
  </si>
  <si>
    <t xml:space="preserve">п. Вулканный </t>
  </si>
  <si>
    <t>РП Радиоцентр РУ-6/10 кВ ТМ-1, ТМ-2</t>
  </si>
  <si>
    <t>КТП-207Б</t>
  </si>
  <si>
    <t>г. Елизово, ул. Виталия Кручины 36/1</t>
  </si>
  <si>
    <t>г. Елизово, Шамса, ул. Ленина 7</t>
  </si>
  <si>
    <t>г. Елизово, ул. Нагорная</t>
  </si>
  <si>
    <t>г. Елизово, ул. Нагорная 27</t>
  </si>
  <si>
    <t>г. Елизово, ПС Бугры, ул. Завойко 94</t>
  </si>
  <si>
    <t>г. Елизово, ул. Пограничная 1</t>
  </si>
  <si>
    <t>г. Елизово, ул. Грибная 19</t>
  </si>
  <si>
    <t>г. Елизово, ПС Бугры, ул. Сверидова</t>
  </si>
  <si>
    <t>ТП-111-31</t>
  </si>
  <si>
    <t>ТП-24/1</t>
  </si>
  <si>
    <t>г. П-Камчатский, С-Вост шоссе</t>
  </si>
  <si>
    <t xml:space="preserve"> ТП-602</t>
  </si>
  <si>
    <t xml:space="preserve"> ТП-262</t>
  </si>
  <si>
    <t xml:space="preserve"> ТП-КАМТЭКС-2</t>
  </si>
  <si>
    <t>ТП-111-29</t>
  </si>
  <si>
    <t>вт</t>
  </si>
  <si>
    <t>чт</t>
  </si>
  <si>
    <t>пн</t>
  </si>
  <si>
    <t>Информация о вводе в ремонт и выводе из
 ремонта электросетевых объектов на Март 2026</t>
  </si>
  <si>
    <t>Информация о вводе в ремонт и выводе из
 ремонта электросетевых объектов на Апрель 2026</t>
  </si>
  <si>
    <t>Информация о вводе в ремонт и выводе из
 ремонта электросетевых объектов на Май 2026</t>
  </si>
  <si>
    <t>ООО "41 Электрическая сеть"</t>
  </si>
  <si>
    <t xml:space="preserve">Информация о вводе в ремонт и выводе из 
 ремонта электросетевых объектов на Февраль 2026 </t>
  </si>
  <si>
    <t xml:space="preserve">Информация о вводе в ремонт и выводе из 
 ремонта электросетевых объектов на Январь 2026 </t>
  </si>
  <si>
    <t>Информация о вводе в ремонт и выводе из
 ремонта электросетевых объектов на Июнь 2026</t>
  </si>
  <si>
    <t>Информация о вводе в ремонт и выводе из
 ремонта электросетевых объектов на Июль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</si>
</sst>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0"/>
    <numFmt numFmtId="165" formatCode="0.000"/>
  </numFmts>
  <fonts count="23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Arial Cyr"/>
      <charset val="204"/>
    </font>
    <font>
      <b/>
      <sz val="12"/>
      <color indexed="8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b/>
      <sz val="16"/>
      <color rgb="FFFF0000"/>
      <name val="Calibri"/>
      <family val="2"/>
      <scheme val="minor"/>
    </font>
    <font>
      <sz val="16"/>
      <color rgb="FFFF0000"/>
      <name val="Calibri"/>
      <family val="2"/>
      <scheme val="minor"/>
    </font>
    <font>
      <b/>
      <sz val="16"/>
      <color rgb="FFFF0000"/>
      <name val="Times New Roman"/>
      <family val="1"/>
      <charset val="204"/>
    </font>
    <font>
      <i/>
      <sz val="12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12"/>
      <color indexed="81"/>
      <name val="Tahoma"/>
      <family val="2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Calibri"/>
      <family val="2"/>
      <scheme val="minor"/>
    </font>
    <font>
      <sz val="11"/>
      <name val="Times New Roman"/>
      <family val="1"/>
      <charset val="204"/>
    </font>
    <font>
      <sz val="11"/>
      <color theme="0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6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</fills>
  <borders count="6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17" fillId="0" borderId="0"/>
  </cellStyleXfs>
  <cellXfs count="550">
    <xf numFmtId="0" fontId="0" fillId="0" borderId="0" xfId="0"/>
    <xf numFmtId="0" fontId="3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1" fontId="2" fillId="2" borderId="2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2" fontId="2" fillId="2" borderId="2" xfId="0" applyNumberFormat="1" applyFont="1" applyFill="1" applyBorder="1" applyAlignment="1">
      <alignment horizontal="center" vertical="center"/>
    </xf>
    <xf numFmtId="10" fontId="1" fillId="2" borderId="2" xfId="2" applyNumberFormat="1" applyFont="1" applyFill="1" applyBorder="1" applyAlignment="1">
      <alignment horizontal="center" vertical="center" wrapText="1"/>
    </xf>
    <xf numFmtId="3" fontId="3" fillId="2" borderId="9" xfId="0" applyNumberFormat="1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3" fontId="3" fillId="2" borderId="10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/>
    </xf>
    <xf numFmtId="1" fontId="2" fillId="2" borderId="2" xfId="2" applyNumberFormat="1" applyFont="1" applyFill="1" applyBorder="1" applyAlignment="1">
      <alignment horizontal="center" vertical="center" wrapText="1"/>
    </xf>
    <xf numFmtId="1" fontId="1" fillId="2" borderId="2" xfId="2" applyNumberFormat="1" applyFont="1" applyFill="1" applyBorder="1" applyAlignment="1">
      <alignment horizontal="center" vertical="center" wrapText="1"/>
    </xf>
    <xf numFmtId="3" fontId="1" fillId="2" borderId="0" xfId="0" applyNumberFormat="1" applyFont="1" applyFill="1" applyAlignment="1">
      <alignment horizontal="center" vertical="center"/>
    </xf>
    <xf numFmtId="10" fontId="2" fillId="2" borderId="2" xfId="2" applyNumberFormat="1" applyFont="1" applyFill="1" applyBorder="1" applyAlignment="1">
      <alignment horizontal="center" vertical="center" wrapText="1"/>
    </xf>
    <xf numFmtId="0" fontId="1" fillId="2" borderId="2" xfId="2" applyFont="1" applyFill="1" applyBorder="1" applyAlignment="1">
      <alignment horizontal="center" vertical="center" wrapText="1"/>
    </xf>
    <xf numFmtId="1" fontId="1" fillId="2" borderId="2" xfId="0" applyNumberFormat="1" applyFont="1" applyFill="1" applyBorder="1" applyAlignment="1">
      <alignment horizontal="center" vertical="center" wrapText="1"/>
    </xf>
    <xf numFmtId="10" fontId="1" fillId="2" borderId="2" xfId="3" applyNumberFormat="1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/>
    </xf>
    <xf numFmtId="10" fontId="2" fillId="2" borderId="5" xfId="0" applyNumberFormat="1" applyFont="1" applyFill="1" applyBorder="1" applyAlignment="1">
      <alignment horizontal="center" vertical="center"/>
    </xf>
    <xf numFmtId="10" fontId="2" fillId="2" borderId="2" xfId="0" applyNumberFormat="1" applyFont="1" applyFill="1" applyBorder="1" applyAlignment="1">
      <alignment horizontal="center" vertical="center"/>
    </xf>
    <xf numFmtId="3" fontId="3" fillId="2" borderId="12" xfId="0" applyNumberFormat="1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vertical="center"/>
    </xf>
    <xf numFmtId="1" fontId="2" fillId="2" borderId="2" xfId="0" applyNumberFormat="1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 wrapText="1"/>
    </xf>
    <xf numFmtId="49" fontId="2" fillId="2" borderId="14" xfId="0" applyNumberFormat="1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/>
    </xf>
    <xf numFmtId="10" fontId="2" fillId="2" borderId="14" xfId="0" applyNumberFormat="1" applyFont="1" applyFill="1" applyBorder="1" applyAlignment="1">
      <alignment horizontal="center" vertical="center"/>
    </xf>
    <xf numFmtId="1" fontId="2" fillId="2" borderId="14" xfId="0" applyNumberFormat="1" applyFont="1" applyFill="1" applyBorder="1" applyAlignment="1">
      <alignment horizontal="center" vertical="center"/>
    </xf>
    <xf numFmtId="3" fontId="3" fillId="2" borderId="16" xfId="0" applyNumberFormat="1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10" fontId="2" fillId="2" borderId="5" xfId="0" applyNumberFormat="1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10" fontId="2" fillId="2" borderId="2" xfId="0" applyNumberFormat="1" applyFont="1" applyFill="1" applyBorder="1" applyAlignment="1">
      <alignment horizontal="center" vertical="center" wrapText="1"/>
    </xf>
    <xf numFmtId="1" fontId="2" fillId="2" borderId="2" xfId="0" applyNumberFormat="1" applyFont="1" applyFill="1" applyBorder="1" applyAlignment="1">
      <alignment horizontal="center" vertical="center" wrapText="1" shrinkToFit="1"/>
    </xf>
    <xf numFmtId="164" fontId="2" fillId="2" borderId="20" xfId="0" applyNumberFormat="1" applyFont="1" applyFill="1" applyBorder="1" applyAlignment="1">
      <alignment horizontal="center" vertical="center"/>
    </xf>
    <xf numFmtId="164" fontId="2" fillId="2" borderId="12" xfId="0" applyNumberFormat="1" applyFont="1" applyFill="1" applyBorder="1" applyAlignment="1">
      <alignment horizontal="center" vertical="center"/>
    </xf>
    <xf numFmtId="164" fontId="2" fillId="2" borderId="21" xfId="0" applyNumberFormat="1" applyFont="1" applyFill="1" applyBorder="1" applyAlignment="1">
      <alignment horizontal="center" vertical="center"/>
    </xf>
    <xf numFmtId="164" fontId="2" fillId="2" borderId="22" xfId="0" applyNumberFormat="1" applyFont="1" applyFill="1" applyBorder="1" applyAlignment="1">
      <alignment horizontal="center" vertical="center"/>
    </xf>
    <xf numFmtId="164" fontId="2" fillId="2" borderId="2" xfId="0" applyNumberFormat="1" applyFont="1" applyFill="1" applyBorder="1" applyAlignment="1">
      <alignment horizontal="center" vertical="center"/>
    </xf>
    <xf numFmtId="3" fontId="3" fillId="2" borderId="20" xfId="0" applyNumberFormat="1" applyFont="1" applyFill="1" applyBorder="1" applyAlignment="1">
      <alignment horizontal="center" vertical="center"/>
    </xf>
    <xf numFmtId="3" fontId="3" fillId="0" borderId="12" xfId="0" applyNumberFormat="1" applyFont="1" applyBorder="1" applyAlignment="1">
      <alignment horizontal="center" vertical="center"/>
    </xf>
    <xf numFmtId="1" fontId="2" fillId="2" borderId="3" xfId="0" applyNumberFormat="1" applyFont="1" applyFill="1" applyBorder="1" applyAlignment="1">
      <alignment horizontal="center" vertical="center" wrapText="1" shrinkToFit="1"/>
    </xf>
    <xf numFmtId="0" fontId="1" fillId="2" borderId="3" xfId="0" applyFont="1" applyFill="1" applyBorder="1" applyAlignment="1">
      <alignment horizontal="center" vertical="center" wrapText="1"/>
    </xf>
    <xf numFmtId="10" fontId="2" fillId="2" borderId="3" xfId="0" applyNumberFormat="1" applyFont="1" applyFill="1" applyBorder="1" applyAlignment="1">
      <alignment horizontal="center" vertical="center" wrapText="1"/>
    </xf>
    <xf numFmtId="3" fontId="3" fillId="2" borderId="22" xfId="0" applyNumberFormat="1" applyFont="1" applyFill="1" applyBorder="1" applyAlignment="1">
      <alignment horizontal="center" vertical="center"/>
    </xf>
    <xf numFmtId="3" fontId="2" fillId="2" borderId="5" xfId="0" applyNumberFormat="1" applyFont="1" applyFill="1" applyBorder="1" applyAlignment="1">
      <alignment horizontal="center" vertical="center"/>
    </xf>
    <xf numFmtId="3" fontId="3" fillId="2" borderId="28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center" vertical="center" wrapText="1" shrinkToFit="1"/>
    </xf>
    <xf numFmtId="165" fontId="2" fillId="2" borderId="5" xfId="0" applyNumberFormat="1" applyFont="1" applyFill="1" applyBorder="1" applyAlignment="1">
      <alignment horizontal="center" vertical="center"/>
    </xf>
    <xf numFmtId="14" fontId="2" fillId="2" borderId="5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 wrapText="1" shrinkToFit="1"/>
    </xf>
    <xf numFmtId="165" fontId="2" fillId="2" borderId="2" xfId="0" applyNumberFormat="1" applyFont="1" applyFill="1" applyBorder="1" applyAlignment="1">
      <alignment horizontal="center" vertical="center"/>
    </xf>
    <xf numFmtId="14" fontId="2" fillId="2" borderId="2" xfId="0" applyNumberFormat="1" applyFont="1" applyFill="1" applyBorder="1" applyAlignment="1">
      <alignment horizontal="center" vertical="center"/>
    </xf>
    <xf numFmtId="3" fontId="2" fillId="2" borderId="2" xfId="0" applyNumberFormat="1" applyFont="1" applyFill="1" applyBorder="1" applyAlignment="1">
      <alignment horizontal="center" vertical="center"/>
    </xf>
    <xf numFmtId="0" fontId="2" fillId="2" borderId="28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3" fillId="2" borderId="26" xfId="0" applyFont="1" applyFill="1" applyBorder="1" applyAlignment="1">
      <alignment horizontal="center" vertical="center"/>
    </xf>
    <xf numFmtId="0" fontId="3" fillId="2" borderId="27" xfId="0" applyFont="1" applyFill="1" applyBorder="1" applyAlignment="1">
      <alignment horizontal="center" vertical="center"/>
    </xf>
    <xf numFmtId="0" fontId="3" fillId="2" borderId="28" xfId="0" applyFont="1" applyFill="1" applyBorder="1" applyAlignment="1">
      <alignment horizontal="center" vertical="center"/>
    </xf>
    <xf numFmtId="3" fontId="2" fillId="2" borderId="12" xfId="0" applyNumberFormat="1" applyFont="1" applyFill="1" applyBorder="1" applyAlignment="1">
      <alignment horizontal="center" vertical="center"/>
    </xf>
    <xf numFmtId="0" fontId="2" fillId="2" borderId="2" xfId="2" applyFont="1" applyFill="1" applyBorder="1" applyAlignment="1">
      <alignment horizontal="center" vertical="center" wrapText="1"/>
    </xf>
    <xf numFmtId="3" fontId="2" fillId="2" borderId="9" xfId="0" applyNumberFormat="1" applyFont="1" applyFill="1" applyBorder="1" applyAlignment="1">
      <alignment horizontal="center" vertical="center"/>
    </xf>
    <xf numFmtId="3" fontId="2" fillId="2" borderId="2" xfId="0" applyNumberFormat="1" applyFont="1" applyFill="1" applyBorder="1" applyAlignment="1">
      <alignment horizontal="center" vertical="center" wrapText="1"/>
    </xf>
    <xf numFmtId="3" fontId="2" fillId="2" borderId="10" xfId="0" applyNumberFormat="1" applyFont="1" applyFill="1" applyBorder="1" applyAlignment="1">
      <alignment horizontal="center" vertical="center"/>
    </xf>
    <xf numFmtId="3" fontId="2" fillId="2" borderId="5" xfId="0" applyNumberFormat="1" applyFont="1" applyFill="1" applyBorder="1" applyAlignment="1">
      <alignment horizontal="center" vertical="center" wrapText="1"/>
    </xf>
    <xf numFmtId="49" fontId="2" fillId="2" borderId="2" xfId="2" applyNumberFormat="1" applyFont="1" applyFill="1" applyBorder="1" applyAlignment="1">
      <alignment horizontal="center" vertical="center" wrapText="1"/>
    </xf>
    <xf numFmtId="3" fontId="1" fillId="2" borderId="2" xfId="0" applyNumberFormat="1" applyFont="1" applyFill="1" applyBorder="1" applyAlignment="1">
      <alignment horizontal="center" vertical="center"/>
    </xf>
    <xf numFmtId="0" fontId="1" fillId="2" borderId="3" xfId="2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3" fontId="2" fillId="2" borderId="29" xfId="0" applyNumberFormat="1" applyFont="1" applyFill="1" applyBorder="1" applyAlignment="1">
      <alignment horizontal="center" vertical="center"/>
    </xf>
    <xf numFmtId="10" fontId="1" fillId="2" borderId="3" xfId="3" applyNumberFormat="1" applyFont="1" applyFill="1" applyBorder="1" applyAlignment="1">
      <alignment horizontal="center" vertical="center" wrapText="1"/>
    </xf>
    <xf numFmtId="3" fontId="2" fillId="2" borderId="4" xfId="0" applyNumberFormat="1" applyFont="1" applyFill="1" applyBorder="1" applyAlignment="1">
      <alignment horizontal="center" vertical="center" wrapText="1"/>
    </xf>
    <xf numFmtId="3" fontId="3" fillId="2" borderId="29" xfId="0" applyNumberFormat="1" applyFont="1" applyFill="1" applyBorder="1" applyAlignment="1">
      <alignment horizontal="center" vertical="center"/>
    </xf>
    <xf numFmtId="0" fontId="1" fillId="2" borderId="5" xfId="2" applyFont="1" applyFill="1" applyBorder="1" applyAlignment="1">
      <alignment horizontal="center" vertical="center" wrapText="1"/>
    </xf>
    <xf numFmtId="10" fontId="1" fillId="2" borderId="5" xfId="3" applyNumberFormat="1" applyFont="1" applyFill="1" applyBorder="1" applyAlignment="1">
      <alignment horizontal="center" vertical="center" wrapText="1"/>
    </xf>
    <xf numFmtId="1" fontId="2" fillId="0" borderId="2" xfId="2" applyNumberFormat="1" applyFont="1" applyBorder="1" applyAlignment="1">
      <alignment horizontal="center" vertical="center" wrapText="1"/>
    </xf>
    <xf numFmtId="10" fontId="2" fillId="2" borderId="2" xfId="3" applyNumberFormat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164" fontId="2" fillId="2" borderId="30" xfId="0" applyNumberFormat="1" applyFont="1" applyFill="1" applyBorder="1" applyAlignment="1">
      <alignment horizontal="center" vertical="center"/>
    </xf>
    <xf numFmtId="164" fontId="2" fillId="2" borderId="10" xfId="0" applyNumberFormat="1" applyFont="1" applyFill="1" applyBorder="1" applyAlignment="1">
      <alignment horizontal="center" vertical="center"/>
    </xf>
    <xf numFmtId="3" fontId="1" fillId="2" borderId="28" xfId="0" applyNumberFormat="1" applyFont="1" applyFill="1" applyBorder="1" applyAlignment="1">
      <alignment horizontal="center" vertical="center"/>
    </xf>
    <xf numFmtId="3" fontId="2" fillId="2" borderId="31" xfId="0" applyNumberFormat="1" applyFont="1" applyFill="1" applyBorder="1" applyAlignment="1">
      <alignment horizontal="center" vertical="center"/>
    </xf>
    <xf numFmtId="164" fontId="2" fillId="2" borderId="32" xfId="0" applyNumberFormat="1" applyFont="1" applyFill="1" applyBorder="1" applyAlignment="1">
      <alignment horizontal="center" vertical="center"/>
    </xf>
    <xf numFmtId="164" fontId="2" fillId="2" borderId="31" xfId="0" applyNumberFormat="1" applyFont="1" applyFill="1" applyBorder="1" applyAlignment="1">
      <alignment horizontal="center" vertical="center"/>
    </xf>
    <xf numFmtId="3" fontId="3" fillId="2" borderId="31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49" fontId="2" fillId="0" borderId="14" xfId="0" applyNumberFormat="1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3" fontId="2" fillId="0" borderId="25" xfId="0" applyNumberFormat="1" applyFont="1" applyBorder="1" applyAlignment="1">
      <alignment horizontal="center" vertical="center"/>
    </xf>
    <xf numFmtId="10" fontId="2" fillId="0" borderId="14" xfId="0" applyNumberFormat="1" applyFont="1" applyBorder="1" applyAlignment="1">
      <alignment horizontal="center" vertical="center" wrapText="1"/>
    </xf>
    <xf numFmtId="3" fontId="2" fillId="0" borderId="14" xfId="0" applyNumberFormat="1" applyFont="1" applyBorder="1" applyAlignment="1">
      <alignment horizontal="center" vertical="center" wrapText="1"/>
    </xf>
    <xf numFmtId="164" fontId="2" fillId="0" borderId="24" xfId="0" applyNumberFormat="1" applyFont="1" applyBorder="1" applyAlignment="1">
      <alignment horizontal="center" vertical="center"/>
    </xf>
    <xf numFmtId="164" fontId="2" fillId="0" borderId="25" xfId="0" applyNumberFormat="1" applyFont="1" applyBorder="1" applyAlignment="1">
      <alignment horizontal="center" vertical="center"/>
    </xf>
    <xf numFmtId="3" fontId="3" fillId="0" borderId="25" xfId="0" applyNumberFormat="1" applyFont="1" applyBorder="1" applyAlignment="1">
      <alignment horizontal="center" vertical="center"/>
    </xf>
    <xf numFmtId="1" fontId="2" fillId="2" borderId="0" xfId="0" applyNumberFormat="1" applyFont="1" applyFill="1" applyAlignment="1">
      <alignment horizontal="center" vertical="center" wrapText="1" shrinkToFit="1"/>
    </xf>
    <xf numFmtId="0" fontId="2" fillId="2" borderId="5" xfId="0" applyFont="1" applyFill="1" applyBorder="1" applyAlignment="1">
      <alignment horizontal="center" vertical="center" wrapText="1" shrinkToFit="1"/>
    </xf>
    <xf numFmtId="1" fontId="2" fillId="2" borderId="5" xfId="0" applyNumberFormat="1" applyFont="1" applyFill="1" applyBorder="1" applyAlignment="1">
      <alignment horizontal="center" vertical="center" wrapText="1" shrinkToFit="1"/>
    </xf>
    <xf numFmtId="10" fontId="2" fillId="2" borderId="5" xfId="0" applyNumberFormat="1" applyFont="1" applyFill="1" applyBorder="1" applyAlignment="1">
      <alignment horizontal="center" vertical="center" wrapText="1" shrinkToFit="1"/>
    </xf>
    <xf numFmtId="0" fontId="2" fillId="2" borderId="2" xfId="0" applyFont="1" applyFill="1" applyBorder="1" applyAlignment="1">
      <alignment horizontal="center" vertical="center" wrapText="1" shrinkToFit="1"/>
    </xf>
    <xf numFmtId="10" fontId="2" fillId="2" borderId="2" xfId="0" applyNumberFormat="1" applyFont="1" applyFill="1" applyBorder="1" applyAlignment="1">
      <alignment horizontal="center" vertical="center" wrapText="1" shrinkToFit="1"/>
    </xf>
    <xf numFmtId="4" fontId="2" fillId="2" borderId="12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3" fontId="1" fillId="2" borderId="17" xfId="0" applyNumberFormat="1" applyFont="1" applyFill="1" applyBorder="1" applyAlignment="1">
      <alignment horizontal="center" vertical="center"/>
    </xf>
    <xf numFmtId="3" fontId="1" fillId="2" borderId="5" xfId="0" applyNumberFormat="1" applyFont="1" applyFill="1" applyBorder="1" applyAlignment="1">
      <alignment horizontal="center" vertical="center"/>
    </xf>
    <xf numFmtId="1" fontId="2" fillId="3" borderId="0" xfId="0" applyNumberFormat="1" applyFont="1" applyFill="1" applyAlignment="1">
      <alignment horizontal="center" vertical="center" wrapText="1" shrinkToFit="1"/>
    </xf>
    <xf numFmtId="0" fontId="1" fillId="3" borderId="0" xfId="0" applyFont="1" applyFill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 shrinkToFit="1"/>
    </xf>
    <xf numFmtId="3" fontId="2" fillId="0" borderId="12" xfId="0" applyNumberFormat="1" applyFont="1" applyBorder="1" applyAlignment="1">
      <alignment horizontal="center" vertical="center"/>
    </xf>
    <xf numFmtId="1" fontId="2" fillId="0" borderId="2" xfId="0" applyNumberFormat="1" applyFont="1" applyBorder="1" applyAlignment="1">
      <alignment horizontal="center" vertical="center" wrapText="1" shrinkToFit="1"/>
    </xf>
    <xf numFmtId="0" fontId="1" fillId="0" borderId="2" xfId="0" applyFont="1" applyBorder="1" applyAlignment="1">
      <alignment horizontal="center" vertical="center" wrapText="1"/>
    </xf>
    <xf numFmtId="10" fontId="2" fillId="0" borderId="2" xfId="0" applyNumberFormat="1" applyFont="1" applyBorder="1" applyAlignment="1">
      <alignment horizontal="center" vertical="center" wrapText="1" shrinkToFit="1"/>
    </xf>
    <xf numFmtId="3" fontId="2" fillId="0" borderId="2" xfId="0" applyNumberFormat="1" applyFont="1" applyBorder="1" applyAlignment="1">
      <alignment horizontal="center" vertical="center" wrapText="1"/>
    </xf>
    <xf numFmtId="164" fontId="2" fillId="0" borderId="20" xfId="0" applyNumberFormat="1" applyFont="1" applyBorder="1" applyAlignment="1">
      <alignment horizontal="center" vertical="center"/>
    </xf>
    <xf numFmtId="164" fontId="2" fillId="0" borderId="12" xfId="0" applyNumberFormat="1" applyFont="1" applyBorder="1" applyAlignment="1">
      <alignment horizontal="center" vertical="center"/>
    </xf>
    <xf numFmtId="1" fontId="2" fillId="3" borderId="2" xfId="0" applyNumberFormat="1" applyFont="1" applyFill="1" applyBorder="1" applyAlignment="1">
      <alignment horizontal="center" vertical="center" wrapText="1" shrinkToFit="1"/>
    </xf>
    <xf numFmtId="49" fontId="2" fillId="0" borderId="2" xfId="0" applyNumberFormat="1" applyFont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49" fontId="2" fillId="4" borderId="2" xfId="0" applyNumberFormat="1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4" fontId="2" fillId="4" borderId="12" xfId="0" applyNumberFormat="1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 wrapText="1"/>
    </xf>
    <xf numFmtId="3" fontId="2" fillId="4" borderId="2" xfId="0" applyNumberFormat="1" applyFont="1" applyFill="1" applyBorder="1" applyAlignment="1">
      <alignment horizontal="center" vertical="center" wrapText="1"/>
    </xf>
    <xf numFmtId="164" fontId="2" fillId="4" borderId="20" xfId="0" applyNumberFormat="1" applyFont="1" applyFill="1" applyBorder="1" applyAlignment="1">
      <alignment horizontal="center" vertical="center"/>
    </xf>
    <xf numFmtId="164" fontId="2" fillId="4" borderId="12" xfId="0" applyNumberFormat="1" applyFont="1" applyFill="1" applyBorder="1" applyAlignment="1">
      <alignment horizontal="center" vertical="center"/>
    </xf>
    <xf numFmtId="3" fontId="3" fillId="4" borderId="12" xfId="0" applyNumberFormat="1" applyFont="1" applyFill="1" applyBorder="1" applyAlignment="1">
      <alignment horizontal="center" vertical="center"/>
    </xf>
    <xf numFmtId="49" fontId="2" fillId="4" borderId="2" xfId="0" applyNumberFormat="1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1" fontId="1" fillId="2" borderId="0" xfId="0" applyNumberFormat="1" applyFont="1" applyFill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 wrapText="1"/>
    </xf>
    <xf numFmtId="3" fontId="1" fillId="2" borderId="0" xfId="0" applyNumberFormat="1" applyFont="1" applyFill="1" applyAlignment="1">
      <alignment horizontal="center" vertical="center" wrapText="1"/>
    </xf>
    <xf numFmtId="3" fontId="2" fillId="2" borderId="0" xfId="0" applyNumberFormat="1" applyFont="1" applyFill="1" applyAlignment="1">
      <alignment horizontal="center" vertical="center"/>
    </xf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49" fontId="2" fillId="2" borderId="26" xfId="0" applyNumberFormat="1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top" wrapText="1"/>
    </xf>
    <xf numFmtId="0" fontId="2" fillId="2" borderId="18" xfId="0" applyFont="1" applyFill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3" fontId="3" fillId="3" borderId="10" xfId="0" applyNumberFormat="1" applyFont="1" applyFill="1" applyBorder="1" applyAlignment="1">
      <alignment horizontal="center" vertical="center"/>
    </xf>
    <xf numFmtId="4" fontId="2" fillId="0" borderId="12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10" fontId="1" fillId="2" borderId="5" xfId="2" applyNumberFormat="1" applyFont="1" applyFill="1" applyBorder="1" applyAlignment="1">
      <alignment horizontal="center" vertical="center" wrapText="1"/>
    </xf>
    <xf numFmtId="3" fontId="2" fillId="0" borderId="10" xfId="0" applyNumberFormat="1" applyFont="1" applyBorder="1" applyAlignment="1">
      <alignment horizontal="center" vertical="center"/>
    </xf>
    <xf numFmtId="0" fontId="1" fillId="0" borderId="2" xfId="2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10" fontId="1" fillId="0" borderId="2" xfId="3" applyNumberFormat="1" applyFont="1" applyFill="1" applyBorder="1" applyAlignment="1">
      <alignment horizontal="center" vertical="center" wrapText="1"/>
    </xf>
    <xf numFmtId="3" fontId="2" fillId="0" borderId="5" xfId="0" applyNumberFormat="1" applyFont="1" applyBorder="1" applyAlignment="1">
      <alignment horizontal="center" vertical="center" wrapText="1"/>
    </xf>
    <xf numFmtId="3" fontId="3" fillId="0" borderId="10" xfId="0" applyNumberFormat="1" applyFont="1" applyBorder="1" applyAlignment="1">
      <alignment horizontal="center" vertical="center"/>
    </xf>
    <xf numFmtId="2" fontId="15" fillId="2" borderId="2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3" fontId="2" fillId="3" borderId="12" xfId="0" applyNumberFormat="1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 wrapText="1"/>
    </xf>
    <xf numFmtId="3" fontId="2" fillId="3" borderId="2" xfId="0" applyNumberFormat="1" applyFont="1" applyFill="1" applyBorder="1" applyAlignment="1">
      <alignment horizontal="center" vertical="center" wrapText="1"/>
    </xf>
    <xf numFmtId="164" fontId="2" fillId="3" borderId="20" xfId="0" applyNumberFormat="1" applyFont="1" applyFill="1" applyBorder="1" applyAlignment="1">
      <alignment horizontal="center" vertical="center"/>
    </xf>
    <xf numFmtId="164" fontId="2" fillId="3" borderId="12" xfId="0" applyNumberFormat="1" applyFont="1" applyFill="1" applyBorder="1" applyAlignment="1">
      <alignment horizontal="center" vertical="center"/>
    </xf>
    <xf numFmtId="3" fontId="3" fillId="3" borderId="12" xfId="0" applyNumberFormat="1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3" fontId="3" fillId="4" borderId="10" xfId="0" applyNumberFormat="1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49" fontId="2" fillId="3" borderId="2" xfId="0" applyNumberFormat="1" applyFont="1" applyFill="1" applyBorder="1" applyAlignment="1">
      <alignment horizontal="center" vertical="center" wrapText="1" shrinkToFit="1"/>
    </xf>
    <xf numFmtId="10" fontId="2" fillId="3" borderId="2" xfId="0" applyNumberFormat="1" applyFont="1" applyFill="1" applyBorder="1" applyAlignment="1">
      <alignment horizontal="center" vertical="center" wrapText="1" shrinkToFit="1"/>
    </xf>
    <xf numFmtId="49" fontId="2" fillId="0" borderId="2" xfId="0" applyNumberFormat="1" applyFont="1" applyBorder="1" applyAlignment="1">
      <alignment horizontal="center" vertical="center"/>
    </xf>
    <xf numFmtId="10" fontId="2" fillId="0" borderId="2" xfId="0" applyNumberFormat="1" applyFont="1" applyBorder="1" applyAlignment="1">
      <alignment horizontal="center" vertical="center" wrapText="1"/>
    </xf>
    <xf numFmtId="3" fontId="3" fillId="5" borderId="10" xfId="0" applyNumberFormat="1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1" fontId="2" fillId="0" borderId="0" xfId="0" applyNumberFormat="1" applyFont="1" applyAlignment="1">
      <alignment horizontal="center" vertical="center" wrapText="1" shrinkToFit="1"/>
    </xf>
    <xf numFmtId="10" fontId="2" fillId="4" borderId="2" xfId="0" applyNumberFormat="1" applyFont="1" applyFill="1" applyBorder="1" applyAlignment="1">
      <alignment horizontal="center" vertical="center" wrapText="1" shrinkToFit="1"/>
    </xf>
    <xf numFmtId="1" fontId="2" fillId="2" borderId="23" xfId="0" applyNumberFormat="1" applyFont="1" applyFill="1" applyBorder="1" applyAlignment="1">
      <alignment horizontal="center" vertical="center" wrapText="1" shrinkToFit="1"/>
    </xf>
    <xf numFmtId="49" fontId="2" fillId="2" borderId="23" xfId="0" applyNumberFormat="1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center" wrapText="1"/>
    </xf>
    <xf numFmtId="10" fontId="2" fillId="2" borderId="23" xfId="0" applyNumberFormat="1" applyFont="1" applyFill="1" applyBorder="1" applyAlignment="1">
      <alignment horizontal="center" vertical="center" wrapText="1"/>
    </xf>
    <xf numFmtId="164" fontId="2" fillId="2" borderId="34" xfId="0" applyNumberFormat="1" applyFont="1" applyFill="1" applyBorder="1" applyAlignment="1">
      <alignment horizontal="center" vertical="center"/>
    </xf>
    <xf numFmtId="164" fontId="2" fillId="2" borderId="35" xfId="0" applyNumberFormat="1" applyFont="1" applyFill="1" applyBorder="1" applyAlignment="1">
      <alignment horizontal="center" vertical="center"/>
    </xf>
    <xf numFmtId="164" fontId="2" fillId="2" borderId="27" xfId="0" applyNumberFormat="1" applyFont="1" applyFill="1" applyBorder="1" applyAlignment="1">
      <alignment horizontal="center" vertical="center"/>
    </xf>
    <xf numFmtId="164" fontId="2" fillId="2" borderId="36" xfId="0" applyNumberFormat="1" applyFont="1" applyFill="1" applyBorder="1" applyAlignment="1">
      <alignment horizontal="center" vertical="center"/>
    </xf>
    <xf numFmtId="3" fontId="2" fillId="0" borderId="2" xfId="0" applyNumberFormat="1" applyFont="1" applyBorder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2" fillId="2" borderId="37" xfId="0" applyFont="1" applyFill="1" applyBorder="1" applyAlignment="1">
      <alignment horizontal="center" vertical="center" wrapText="1"/>
    </xf>
    <xf numFmtId="49" fontId="2" fillId="2" borderId="37" xfId="0" applyNumberFormat="1" applyFont="1" applyFill="1" applyBorder="1" applyAlignment="1">
      <alignment horizontal="center" vertical="center" wrapText="1"/>
    </xf>
    <xf numFmtId="0" fontId="1" fillId="2" borderId="37" xfId="0" applyFont="1" applyFill="1" applyBorder="1" applyAlignment="1">
      <alignment horizontal="center" vertical="center" wrapText="1"/>
    </xf>
    <xf numFmtId="0" fontId="2" fillId="2" borderId="37" xfId="0" applyFont="1" applyFill="1" applyBorder="1" applyAlignment="1">
      <alignment horizontal="center" vertical="center"/>
    </xf>
    <xf numFmtId="10" fontId="2" fillId="2" borderId="37" xfId="0" applyNumberFormat="1" applyFont="1" applyFill="1" applyBorder="1" applyAlignment="1">
      <alignment horizontal="center" vertical="center" wrapText="1"/>
    </xf>
    <xf numFmtId="3" fontId="3" fillId="2" borderId="38" xfId="0" applyNumberFormat="1" applyFont="1" applyFill="1" applyBorder="1" applyAlignment="1">
      <alignment horizontal="center" vertical="center"/>
    </xf>
    <xf numFmtId="49" fontId="2" fillId="0" borderId="3" xfId="2" applyNumberFormat="1" applyFont="1" applyBorder="1" applyAlignment="1">
      <alignment horizontal="center" vertical="center" wrapText="1"/>
    </xf>
    <xf numFmtId="1" fontId="2" fillId="0" borderId="5" xfId="2" applyNumberFormat="1" applyFont="1" applyBorder="1" applyAlignment="1">
      <alignment horizontal="center" vertical="center" wrapText="1"/>
    </xf>
    <xf numFmtId="1" fontId="3" fillId="2" borderId="2" xfId="0" applyNumberFormat="1" applyFont="1" applyFill="1" applyBorder="1" applyAlignment="1">
      <alignment horizontal="center" vertical="center"/>
    </xf>
    <xf numFmtId="1" fontId="3" fillId="2" borderId="14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2" fontId="16" fillId="2" borderId="2" xfId="0" applyNumberFormat="1" applyFont="1" applyFill="1" applyBorder="1" applyAlignment="1">
      <alignment horizontal="center" vertical="center"/>
    </xf>
    <xf numFmtId="0" fontId="1" fillId="3" borderId="2" xfId="2" applyFont="1" applyFill="1" applyBorder="1" applyAlignment="1">
      <alignment horizontal="center" vertical="center" wrapText="1"/>
    </xf>
    <xf numFmtId="1" fontId="2" fillId="3" borderId="2" xfId="2" applyNumberFormat="1" applyFont="1" applyFill="1" applyBorder="1" applyAlignment="1">
      <alignment horizontal="center" vertical="center" wrapText="1"/>
    </xf>
    <xf numFmtId="3" fontId="2" fillId="3" borderId="10" xfId="0" applyNumberFormat="1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 wrapText="1"/>
    </xf>
    <xf numFmtId="3" fontId="2" fillId="3" borderId="5" xfId="0" applyNumberFormat="1" applyFont="1" applyFill="1" applyBorder="1" applyAlignment="1">
      <alignment horizontal="center" vertical="center" wrapText="1"/>
    </xf>
    <xf numFmtId="49" fontId="2" fillId="0" borderId="2" xfId="2" applyNumberFormat="1" applyFont="1" applyBorder="1" applyAlignment="1">
      <alignment horizontal="center" vertical="center" wrapText="1"/>
    </xf>
    <xf numFmtId="3" fontId="3" fillId="6" borderId="12" xfId="0" applyNumberFormat="1" applyFont="1" applyFill="1" applyBorder="1" applyAlignment="1">
      <alignment horizontal="center" vertical="center"/>
    </xf>
    <xf numFmtId="3" fontId="3" fillId="5" borderId="23" xfId="0" applyNumberFormat="1" applyFont="1" applyFill="1" applyBorder="1" applyAlignment="1">
      <alignment horizontal="center" vertical="center"/>
    </xf>
    <xf numFmtId="0" fontId="2" fillId="5" borderId="15" xfId="0" applyFont="1" applyFill="1" applyBorder="1" applyAlignment="1">
      <alignment horizontal="center" vertical="center"/>
    </xf>
    <xf numFmtId="10" fontId="1" fillId="0" borderId="2" xfId="2" applyNumberFormat="1" applyFont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/>
    </xf>
    <xf numFmtId="3" fontId="3" fillId="4" borderId="2" xfId="0" applyNumberFormat="1" applyFont="1" applyFill="1" applyBorder="1" applyAlignment="1">
      <alignment horizontal="center" vertical="center"/>
    </xf>
    <xf numFmtId="49" fontId="2" fillId="3" borderId="2" xfId="0" applyNumberFormat="1" applyFont="1" applyFill="1" applyBorder="1" applyAlignment="1">
      <alignment horizontal="center" vertical="center"/>
    </xf>
    <xf numFmtId="1" fontId="3" fillId="2" borderId="0" xfId="0" applyNumberFormat="1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2" fillId="2" borderId="0" xfId="1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1" fontId="2" fillId="2" borderId="5" xfId="0" applyNumberFormat="1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2" fillId="2" borderId="27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/>
    </xf>
    <xf numFmtId="0" fontId="2" fillId="2" borderId="28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 wrapText="1"/>
    </xf>
    <xf numFmtId="0" fontId="11" fillId="2" borderId="27" xfId="0" applyFont="1" applyFill="1" applyBorder="1" applyAlignment="1">
      <alignment horizontal="center" vertical="center"/>
    </xf>
    <xf numFmtId="49" fontId="2" fillId="2" borderId="3" xfId="0" applyNumberFormat="1" applyFont="1" applyFill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10" fontId="2" fillId="0" borderId="2" xfId="2" applyNumberFormat="1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1" fillId="5" borderId="2" xfId="2" applyFont="1" applyFill="1" applyBorder="1" applyAlignment="1">
      <alignment horizontal="center" vertical="center" wrapText="1"/>
    </xf>
    <xf numFmtId="0" fontId="2" fillId="5" borderId="2" xfId="2" applyFont="1" applyFill="1" applyBorder="1" applyAlignment="1">
      <alignment horizontal="center" vertical="center" wrapText="1"/>
    </xf>
    <xf numFmtId="1" fontId="2" fillId="5" borderId="2" xfId="2" applyNumberFormat="1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/>
    </xf>
    <xf numFmtId="3" fontId="2" fillId="5" borderId="10" xfId="0" applyNumberFormat="1" applyFont="1" applyFill="1" applyBorder="1" applyAlignment="1">
      <alignment horizontal="center" vertical="center"/>
    </xf>
    <xf numFmtId="10" fontId="2" fillId="5" borderId="2" xfId="2" applyNumberFormat="1" applyFont="1" applyFill="1" applyBorder="1" applyAlignment="1">
      <alignment horizontal="center" vertical="center" wrapText="1"/>
    </xf>
    <xf numFmtId="3" fontId="2" fillId="5" borderId="5" xfId="0" applyNumberFormat="1" applyFont="1" applyFill="1" applyBorder="1" applyAlignment="1">
      <alignment horizontal="center" vertical="center" wrapText="1"/>
    </xf>
    <xf numFmtId="10" fontId="2" fillId="3" borderId="2" xfId="0" applyNumberFormat="1" applyFont="1" applyFill="1" applyBorder="1" applyAlignment="1">
      <alignment horizontal="center" vertical="center" wrapText="1"/>
    </xf>
    <xf numFmtId="10" fontId="1" fillId="3" borderId="2" xfId="3" applyNumberFormat="1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 shrinkToFit="1"/>
    </xf>
    <xf numFmtId="0" fontId="2" fillId="2" borderId="2" xfId="0" applyFont="1" applyFill="1" applyBorder="1" applyAlignment="1">
      <alignment horizontal="left" vertical="center" wrapText="1" shrinkToFit="1"/>
    </xf>
    <xf numFmtId="0" fontId="1" fillId="2" borderId="11" xfId="0" applyFont="1" applyFill="1" applyBorder="1" applyAlignment="1">
      <alignment horizontal="left" vertical="center"/>
    </xf>
    <xf numFmtId="0" fontId="1" fillId="2" borderId="18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  <xf numFmtId="49" fontId="1" fillId="2" borderId="2" xfId="2" applyNumberFormat="1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left" vertical="center" wrapText="1"/>
    </xf>
    <xf numFmtId="0" fontId="2" fillId="6" borderId="2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left" vertical="center"/>
    </xf>
    <xf numFmtId="1" fontId="2" fillId="6" borderId="0" xfId="0" applyNumberFormat="1" applyFont="1" applyFill="1" applyAlignment="1">
      <alignment horizontal="center" vertical="center" wrapText="1" shrinkToFit="1"/>
    </xf>
    <xf numFmtId="3" fontId="3" fillId="2" borderId="39" xfId="0" applyNumberFormat="1" applyFont="1" applyFill="1" applyBorder="1" applyAlignment="1">
      <alignment horizontal="center" vertical="center"/>
    </xf>
    <xf numFmtId="1" fontId="6" fillId="3" borderId="0" xfId="0" applyNumberFormat="1" applyFont="1" applyFill="1" applyAlignment="1">
      <alignment horizontal="center" vertical="center"/>
    </xf>
    <xf numFmtId="3" fontId="3" fillId="6" borderId="23" xfId="0" applyNumberFormat="1" applyFont="1" applyFill="1" applyBorder="1" applyAlignment="1">
      <alignment horizontal="center" vertical="center"/>
    </xf>
    <xf numFmtId="0" fontId="18" fillId="2" borderId="0" xfId="0" applyFont="1" applyFill="1" applyAlignment="1">
      <alignment horizontal="center" vertical="center"/>
    </xf>
    <xf numFmtId="1" fontId="18" fillId="2" borderId="5" xfId="0" applyNumberFormat="1" applyFont="1" applyFill="1" applyBorder="1" applyAlignment="1">
      <alignment horizontal="center" vertical="center" wrapText="1"/>
    </xf>
    <xf numFmtId="1" fontId="18" fillId="2" borderId="5" xfId="0" applyNumberFormat="1" applyFont="1" applyFill="1" applyBorder="1" applyAlignment="1">
      <alignment horizontal="center" vertical="center"/>
    </xf>
    <xf numFmtId="0" fontId="18" fillId="2" borderId="48" xfId="0" applyFont="1" applyFill="1" applyBorder="1" applyAlignment="1">
      <alignment horizontal="center" vertical="center"/>
    </xf>
    <xf numFmtId="0" fontId="18" fillId="2" borderId="49" xfId="0" applyFont="1" applyFill="1" applyBorder="1" applyAlignment="1">
      <alignment horizontal="center" vertical="center"/>
    </xf>
    <xf numFmtId="0" fontId="21" fillId="2" borderId="0" xfId="0" applyFont="1" applyFill="1" applyAlignment="1">
      <alignment vertical="center"/>
    </xf>
    <xf numFmtId="0" fontId="21" fillId="2" borderId="0" xfId="0" applyFont="1" applyFill="1" applyAlignment="1">
      <alignment horizontal="center" vertical="center"/>
    </xf>
    <xf numFmtId="0" fontId="18" fillId="2" borderId="53" xfId="0" applyFont="1" applyFill="1" applyBorder="1" applyAlignment="1">
      <alignment horizontal="center" vertical="center"/>
    </xf>
    <xf numFmtId="0" fontId="18" fillId="2" borderId="37" xfId="0" applyFont="1" applyFill="1" applyBorder="1" applyAlignment="1">
      <alignment horizontal="left" vertical="center" wrapText="1"/>
    </xf>
    <xf numFmtId="0" fontId="18" fillId="2" borderId="43" xfId="0" applyFont="1" applyFill="1" applyBorder="1" applyAlignment="1">
      <alignment horizontal="left" vertical="center" wrapText="1"/>
    </xf>
    <xf numFmtId="1" fontId="18" fillId="2" borderId="37" xfId="0" applyNumberFormat="1" applyFont="1" applyFill="1" applyBorder="1" applyAlignment="1">
      <alignment horizontal="center" vertical="center"/>
    </xf>
    <xf numFmtId="1" fontId="18" fillId="2" borderId="45" xfId="0" applyNumberFormat="1" applyFont="1" applyFill="1" applyBorder="1" applyAlignment="1">
      <alignment horizontal="center" vertical="center"/>
    </xf>
    <xf numFmtId="0" fontId="18" fillId="2" borderId="2" xfId="0" applyFont="1" applyFill="1" applyBorder="1" applyAlignment="1">
      <alignment horizontal="left" vertical="center" wrapText="1"/>
    </xf>
    <xf numFmtId="0" fontId="18" fillId="2" borderId="26" xfId="0" applyFont="1" applyFill="1" applyBorder="1" applyAlignment="1">
      <alignment horizontal="left" vertical="center" wrapText="1"/>
    </xf>
    <xf numFmtId="1" fontId="18" fillId="2" borderId="2" xfId="0" applyNumberFormat="1" applyFont="1" applyFill="1" applyBorder="1" applyAlignment="1">
      <alignment horizontal="center" vertical="center"/>
    </xf>
    <xf numFmtId="1" fontId="18" fillId="2" borderId="47" xfId="0" applyNumberFormat="1" applyFont="1" applyFill="1" applyBorder="1" applyAlignment="1">
      <alignment horizontal="center" vertical="center"/>
    </xf>
    <xf numFmtId="0" fontId="18" fillId="2" borderId="14" xfId="0" applyFont="1" applyFill="1" applyBorder="1" applyAlignment="1">
      <alignment horizontal="left" vertical="center" wrapText="1"/>
    </xf>
    <xf numFmtId="0" fontId="18" fillId="2" borderId="51" xfId="0" applyFont="1" applyFill="1" applyBorder="1" applyAlignment="1">
      <alignment horizontal="left" vertical="center" wrapText="1"/>
    </xf>
    <xf numFmtId="1" fontId="18" fillId="2" borderId="26" xfId="0" applyNumberFormat="1" applyFont="1" applyFill="1" applyBorder="1" applyAlignment="1">
      <alignment horizontal="left" vertical="center" wrapText="1" shrinkToFit="1"/>
    </xf>
    <xf numFmtId="0" fontId="18" fillId="2" borderId="5" xfId="0" applyFont="1" applyFill="1" applyBorder="1" applyAlignment="1">
      <alignment horizontal="left" vertical="center" wrapText="1"/>
    </xf>
    <xf numFmtId="16" fontId="18" fillId="2" borderId="17" xfId="0" applyNumberFormat="1" applyFont="1" applyFill="1" applyBorder="1" applyAlignment="1">
      <alignment horizontal="left" vertical="center" wrapText="1"/>
    </xf>
    <xf numFmtId="1" fontId="18" fillId="2" borderId="45" xfId="0" applyNumberFormat="1" applyFont="1" applyFill="1" applyBorder="1" applyAlignment="1">
      <alignment horizontal="center" vertical="center" wrapText="1"/>
    </xf>
    <xf numFmtId="1" fontId="18" fillId="2" borderId="44" xfId="0" applyNumberFormat="1" applyFont="1" applyFill="1" applyBorder="1" applyAlignment="1">
      <alignment horizontal="center" vertical="center"/>
    </xf>
    <xf numFmtId="1" fontId="18" fillId="7" borderId="48" xfId="0" applyNumberFormat="1" applyFont="1" applyFill="1" applyBorder="1" applyAlignment="1">
      <alignment horizontal="center" vertical="center" wrapText="1"/>
    </xf>
    <xf numFmtId="1" fontId="18" fillId="2" borderId="47" xfId="0" applyNumberFormat="1" applyFont="1" applyFill="1" applyBorder="1" applyAlignment="1">
      <alignment horizontal="center" vertical="center" wrapText="1"/>
    </xf>
    <xf numFmtId="1" fontId="18" fillId="2" borderId="28" xfId="0" applyNumberFormat="1" applyFont="1" applyFill="1" applyBorder="1" applyAlignment="1">
      <alignment horizontal="center" vertical="center"/>
    </xf>
    <xf numFmtId="1" fontId="18" fillId="7" borderId="2" xfId="0" applyNumberFormat="1" applyFont="1" applyFill="1" applyBorder="1" applyAlignment="1">
      <alignment horizontal="center" vertical="center"/>
    </xf>
    <xf numFmtId="1" fontId="18" fillId="7" borderId="47" xfId="0" applyNumberFormat="1" applyFont="1" applyFill="1" applyBorder="1" applyAlignment="1">
      <alignment horizontal="center" vertical="center" wrapText="1"/>
    </xf>
    <xf numFmtId="1" fontId="18" fillId="7" borderId="2" xfId="0" applyNumberFormat="1" applyFont="1" applyFill="1" applyBorder="1" applyAlignment="1">
      <alignment horizontal="center" vertical="center" wrapText="1"/>
    </xf>
    <xf numFmtId="1" fontId="18" fillId="2" borderId="14" xfId="0" applyNumberFormat="1" applyFont="1" applyFill="1" applyBorder="1" applyAlignment="1">
      <alignment horizontal="center" vertical="center"/>
    </xf>
    <xf numFmtId="1" fontId="18" fillId="2" borderId="50" xfId="0" applyNumberFormat="1" applyFont="1" applyFill="1" applyBorder="1" applyAlignment="1">
      <alignment horizontal="center" vertical="center"/>
    </xf>
    <xf numFmtId="1" fontId="18" fillId="2" borderId="33" xfId="0" applyNumberFormat="1" applyFont="1" applyFill="1" applyBorder="1" applyAlignment="1">
      <alignment horizontal="center" vertical="center"/>
    </xf>
    <xf numFmtId="1" fontId="18" fillId="2" borderId="48" xfId="0" applyNumberFormat="1" applyFont="1" applyFill="1" applyBorder="1" applyAlignment="1">
      <alignment horizontal="center" vertical="center"/>
    </xf>
    <xf numFmtId="1" fontId="18" fillId="2" borderId="2" xfId="0" applyNumberFormat="1" applyFont="1" applyFill="1" applyBorder="1" applyAlignment="1">
      <alignment horizontal="center" vertical="center" wrapText="1" shrinkToFit="1"/>
    </xf>
    <xf numFmtId="1" fontId="19" fillId="2" borderId="2" xfId="0" applyNumberFormat="1" applyFont="1" applyFill="1" applyBorder="1" applyAlignment="1">
      <alignment horizontal="center" vertical="center"/>
    </xf>
    <xf numFmtId="1" fontId="19" fillId="2" borderId="28" xfId="0" applyNumberFormat="1" applyFont="1" applyFill="1" applyBorder="1" applyAlignment="1">
      <alignment horizontal="center" vertical="center"/>
    </xf>
    <xf numFmtId="1" fontId="19" fillId="2" borderId="48" xfId="0" applyNumberFormat="1" applyFont="1" applyFill="1" applyBorder="1" applyAlignment="1">
      <alignment horizontal="center" vertical="center"/>
    </xf>
    <xf numFmtId="1" fontId="18" fillId="2" borderId="46" xfId="0" applyNumberFormat="1" applyFont="1" applyFill="1" applyBorder="1" applyAlignment="1">
      <alignment horizontal="center" vertical="center" wrapText="1"/>
    </xf>
    <xf numFmtId="1" fontId="18" fillId="2" borderId="52" xfId="0" applyNumberFormat="1" applyFont="1" applyFill="1" applyBorder="1" applyAlignment="1">
      <alignment horizontal="center" vertical="center" wrapText="1"/>
    </xf>
    <xf numFmtId="1" fontId="19" fillId="2" borderId="46" xfId="0" applyNumberFormat="1" applyFont="1" applyFill="1" applyBorder="1" applyAlignment="1">
      <alignment horizontal="center" vertical="center"/>
    </xf>
    <xf numFmtId="1" fontId="19" fillId="2" borderId="5" xfId="0" applyNumberFormat="1" applyFont="1" applyFill="1" applyBorder="1" applyAlignment="1">
      <alignment horizontal="center" vertical="center"/>
    </xf>
    <xf numFmtId="1" fontId="18" fillId="2" borderId="52" xfId="0" applyNumberFormat="1" applyFont="1" applyFill="1" applyBorder="1" applyAlignment="1">
      <alignment horizontal="center" vertical="center"/>
    </xf>
    <xf numFmtId="1" fontId="18" fillId="2" borderId="18" xfId="0" applyNumberFormat="1" applyFont="1" applyFill="1" applyBorder="1" applyAlignment="1">
      <alignment horizontal="center" vertical="center"/>
    </xf>
    <xf numFmtId="1" fontId="18" fillId="2" borderId="14" xfId="0" applyNumberFormat="1" applyFont="1" applyFill="1" applyBorder="1" applyAlignment="1">
      <alignment horizontal="center" vertical="center" wrapText="1" shrinkToFit="1"/>
    </xf>
    <xf numFmtId="1" fontId="19" fillId="2" borderId="49" xfId="0" applyNumberFormat="1" applyFont="1" applyFill="1" applyBorder="1" applyAlignment="1">
      <alignment horizontal="center" vertical="center"/>
    </xf>
    <xf numFmtId="1" fontId="19" fillId="2" borderId="14" xfId="0" applyNumberFormat="1" applyFont="1" applyFill="1" applyBorder="1" applyAlignment="1">
      <alignment horizontal="center" vertical="center"/>
    </xf>
    <xf numFmtId="1" fontId="18" fillId="7" borderId="5" xfId="0" applyNumberFormat="1" applyFont="1" applyFill="1" applyBorder="1" applyAlignment="1">
      <alignment horizontal="center" vertical="center"/>
    </xf>
    <xf numFmtId="1" fontId="18" fillId="7" borderId="2" xfId="0" applyNumberFormat="1" applyFont="1" applyFill="1" applyBorder="1" applyAlignment="1">
      <alignment horizontal="center" vertical="center" wrapText="1" shrinkToFit="1"/>
    </xf>
    <xf numFmtId="1" fontId="18" fillId="7" borderId="18" xfId="0" applyNumberFormat="1" applyFont="1" applyFill="1" applyBorder="1" applyAlignment="1">
      <alignment horizontal="center" vertical="center"/>
    </xf>
    <xf numFmtId="1" fontId="18" fillId="7" borderId="28" xfId="0" applyNumberFormat="1" applyFont="1" applyFill="1" applyBorder="1" applyAlignment="1">
      <alignment horizontal="center" vertical="center"/>
    </xf>
    <xf numFmtId="1" fontId="18" fillId="2" borderId="17" xfId="0" applyNumberFormat="1" applyFont="1" applyFill="1" applyBorder="1" applyAlignment="1">
      <alignment horizontal="left" vertical="center" wrapText="1" shrinkToFit="1"/>
    </xf>
    <xf numFmtId="1" fontId="18" fillId="7" borderId="46" xfId="0" applyNumberFormat="1" applyFont="1" applyFill="1" applyBorder="1" applyAlignment="1">
      <alignment horizontal="center" vertical="center" wrapText="1"/>
    </xf>
    <xf numFmtId="0" fontId="18" fillId="2" borderId="17" xfId="0" applyFont="1" applyFill="1" applyBorder="1" applyAlignment="1">
      <alignment horizontal="left" vertical="center" wrapText="1"/>
    </xf>
    <xf numFmtId="1" fontId="18" fillId="2" borderId="5" xfId="0" applyNumberFormat="1" applyFont="1" applyFill="1" applyBorder="1" applyAlignment="1">
      <alignment horizontal="center" vertical="center" wrapText="1" shrinkToFit="1"/>
    </xf>
    <xf numFmtId="1" fontId="18" fillId="7" borderId="5" xfId="0" applyNumberFormat="1" applyFont="1" applyFill="1" applyBorder="1" applyAlignment="1">
      <alignment horizontal="center" vertical="center" wrapText="1"/>
    </xf>
    <xf numFmtId="1" fontId="19" fillId="2" borderId="18" xfId="0" applyNumberFormat="1" applyFont="1" applyFill="1" applyBorder="1" applyAlignment="1">
      <alignment horizontal="center" vertical="center"/>
    </xf>
    <xf numFmtId="1" fontId="18" fillId="2" borderId="46" xfId="0" applyNumberFormat="1" applyFont="1" applyFill="1" applyBorder="1" applyAlignment="1">
      <alignment horizontal="center" vertical="center"/>
    </xf>
    <xf numFmtId="1" fontId="19" fillId="2" borderId="2" xfId="0" applyNumberFormat="1" applyFont="1" applyFill="1" applyBorder="1" applyAlignment="1">
      <alignment horizontal="center" vertical="center" wrapText="1"/>
    </xf>
    <xf numFmtId="1" fontId="18" fillId="2" borderId="28" xfId="0" applyNumberFormat="1" applyFont="1" applyFill="1" applyBorder="1" applyAlignment="1">
      <alignment horizontal="center" vertical="center" wrapText="1"/>
    </xf>
    <xf numFmtId="1" fontId="18" fillId="2" borderId="18" xfId="0" applyNumberFormat="1" applyFont="1" applyFill="1" applyBorder="1" applyAlignment="1">
      <alignment horizontal="center" vertical="center" wrapText="1"/>
    </xf>
    <xf numFmtId="1" fontId="18" fillId="2" borderId="33" xfId="0" applyNumberFormat="1" applyFont="1" applyFill="1" applyBorder="1" applyAlignment="1">
      <alignment horizontal="center" vertical="center" wrapText="1"/>
    </xf>
    <xf numFmtId="0" fontId="18" fillId="2" borderId="0" xfId="0" applyFont="1" applyFill="1" applyAlignment="1">
      <alignment horizontal="left" vertical="center" wrapText="1"/>
    </xf>
    <xf numFmtId="1" fontId="18" fillId="2" borderId="0" xfId="0" applyNumberFormat="1" applyFont="1" applyFill="1" applyAlignment="1">
      <alignment horizontal="center" vertical="center" wrapText="1"/>
    </xf>
    <xf numFmtId="1" fontId="19" fillId="2" borderId="0" xfId="0" applyNumberFormat="1" applyFont="1" applyFill="1" applyAlignment="1">
      <alignment horizontal="center" vertical="center"/>
    </xf>
    <xf numFmtId="1" fontId="18" fillId="2" borderId="0" xfId="0" applyNumberFormat="1" applyFont="1" applyFill="1" applyAlignment="1">
      <alignment horizontal="center" vertical="center"/>
    </xf>
    <xf numFmtId="1" fontId="18" fillId="2" borderId="0" xfId="0" applyNumberFormat="1" applyFont="1" applyFill="1" applyAlignment="1">
      <alignment horizontal="center" vertical="center" wrapText="1" shrinkToFit="1"/>
    </xf>
    <xf numFmtId="0" fontId="18" fillId="0" borderId="48" xfId="0" applyFont="1" applyBorder="1" applyAlignment="1">
      <alignment horizontal="center" vertical="center"/>
    </xf>
    <xf numFmtId="0" fontId="18" fillId="0" borderId="2" xfId="0" applyFont="1" applyBorder="1" applyAlignment="1">
      <alignment horizontal="left" vertical="center" wrapText="1"/>
    </xf>
    <xf numFmtId="1" fontId="18" fillId="0" borderId="48" xfId="0" applyNumberFormat="1" applyFont="1" applyBorder="1" applyAlignment="1">
      <alignment horizontal="center" vertical="center" wrapText="1"/>
    </xf>
    <xf numFmtId="1" fontId="18" fillId="0" borderId="2" xfId="0" applyNumberFormat="1" applyFont="1" applyBorder="1" applyAlignment="1">
      <alignment horizontal="center" vertical="center" wrapText="1"/>
    </xf>
    <xf numFmtId="1" fontId="18" fillId="0" borderId="47" xfId="0" applyNumberFormat="1" applyFont="1" applyBorder="1" applyAlignment="1">
      <alignment horizontal="center" vertical="center" wrapText="1"/>
    </xf>
    <xf numFmtId="1" fontId="18" fillId="0" borderId="28" xfId="0" applyNumberFormat="1" applyFont="1" applyBorder="1" applyAlignment="1">
      <alignment horizontal="center" vertical="center" wrapText="1"/>
    </xf>
    <xf numFmtId="1" fontId="18" fillId="0" borderId="28" xfId="0" applyNumberFormat="1" applyFont="1" applyBorder="1" applyAlignment="1">
      <alignment horizontal="center" vertical="center"/>
    </xf>
    <xf numFmtId="1" fontId="18" fillId="0" borderId="2" xfId="0" applyNumberFormat="1" applyFont="1" applyBorder="1" applyAlignment="1">
      <alignment horizontal="center" vertical="center"/>
    </xf>
    <xf numFmtId="1" fontId="18" fillId="0" borderId="47" xfId="0" applyNumberFormat="1" applyFont="1" applyBorder="1" applyAlignment="1">
      <alignment horizontal="center" vertical="center"/>
    </xf>
    <xf numFmtId="0" fontId="21" fillId="0" borderId="0" xfId="0" applyFont="1" applyAlignment="1">
      <alignment vertical="center"/>
    </xf>
    <xf numFmtId="0" fontId="18" fillId="0" borderId="5" xfId="0" applyFont="1" applyBorder="1" applyAlignment="1">
      <alignment horizontal="left" vertical="center" wrapText="1"/>
    </xf>
    <xf numFmtId="1" fontId="18" fillId="0" borderId="5" xfId="0" applyNumberFormat="1" applyFont="1" applyBorder="1" applyAlignment="1">
      <alignment horizontal="center" vertical="center" wrapText="1"/>
    </xf>
    <xf numFmtId="1" fontId="18" fillId="0" borderId="46" xfId="0" applyNumberFormat="1" applyFont="1" applyBorder="1" applyAlignment="1">
      <alignment horizontal="center" vertical="center"/>
    </xf>
    <xf numFmtId="1" fontId="18" fillId="0" borderId="5" xfId="0" applyNumberFormat="1" applyFont="1" applyBorder="1" applyAlignment="1">
      <alignment horizontal="center" vertical="center"/>
    </xf>
    <xf numFmtId="1" fontId="18" fillId="0" borderId="52" xfId="0" applyNumberFormat="1" applyFont="1" applyBorder="1" applyAlignment="1">
      <alignment horizontal="center" vertical="center"/>
    </xf>
    <xf numFmtId="1" fontId="18" fillId="0" borderId="18" xfId="0" applyNumberFormat="1" applyFont="1" applyBorder="1" applyAlignment="1">
      <alignment horizontal="center" vertical="center"/>
    </xf>
    <xf numFmtId="1" fontId="18" fillId="0" borderId="48" xfId="0" applyNumberFormat="1" applyFont="1" applyBorder="1" applyAlignment="1">
      <alignment horizontal="center" vertical="center"/>
    </xf>
    <xf numFmtId="1" fontId="18" fillId="0" borderId="2" xfId="0" applyNumberFormat="1" applyFont="1" applyBorder="1" applyAlignment="1">
      <alignment horizontal="center" vertical="center" wrapText="1" shrinkToFit="1"/>
    </xf>
    <xf numFmtId="0" fontId="18" fillId="0" borderId="49" xfId="0" applyFont="1" applyBorder="1" applyAlignment="1">
      <alignment horizontal="center" vertical="center"/>
    </xf>
    <xf numFmtId="0" fontId="18" fillId="0" borderId="14" xfId="0" applyFont="1" applyBorder="1" applyAlignment="1">
      <alignment horizontal="left" vertical="center" wrapText="1"/>
    </xf>
    <xf numFmtId="1" fontId="18" fillId="0" borderId="49" xfId="0" applyNumberFormat="1" applyFont="1" applyBorder="1" applyAlignment="1">
      <alignment horizontal="center" vertical="center" wrapText="1"/>
    </xf>
    <xf numFmtId="1" fontId="18" fillId="0" borderId="14" xfId="0" applyNumberFormat="1" applyFont="1" applyBorder="1" applyAlignment="1">
      <alignment horizontal="center" vertical="center" wrapText="1"/>
    </xf>
    <xf numFmtId="1" fontId="18" fillId="0" borderId="33" xfId="0" applyNumberFormat="1" applyFont="1" applyBorder="1" applyAlignment="1">
      <alignment horizontal="center" vertical="center" wrapText="1"/>
    </xf>
    <xf numFmtId="1" fontId="18" fillId="0" borderId="50" xfId="0" applyNumberFormat="1" applyFont="1" applyBorder="1" applyAlignment="1">
      <alignment horizontal="center" vertical="center" wrapText="1"/>
    </xf>
    <xf numFmtId="1" fontId="19" fillId="0" borderId="49" xfId="0" applyNumberFormat="1" applyFont="1" applyBorder="1" applyAlignment="1">
      <alignment horizontal="center" vertical="center"/>
    </xf>
    <xf numFmtId="1" fontId="18" fillId="0" borderId="14" xfId="0" applyNumberFormat="1" applyFont="1" applyBorder="1" applyAlignment="1">
      <alignment horizontal="center" vertical="center"/>
    </xf>
    <xf numFmtId="1" fontId="18" fillId="0" borderId="14" xfId="0" applyNumberFormat="1" applyFont="1" applyBorder="1" applyAlignment="1">
      <alignment horizontal="center" vertical="center" wrapText="1" shrinkToFit="1"/>
    </xf>
    <xf numFmtId="1" fontId="19" fillId="0" borderId="14" xfId="0" applyNumberFormat="1" applyFont="1" applyBorder="1" applyAlignment="1">
      <alignment horizontal="center" vertical="center"/>
    </xf>
    <xf numFmtId="1" fontId="18" fillId="0" borderId="50" xfId="0" applyNumberFormat="1" applyFont="1" applyBorder="1" applyAlignment="1">
      <alignment horizontal="center" vertical="center"/>
    </xf>
    <xf numFmtId="1" fontId="18" fillId="0" borderId="33" xfId="0" applyNumberFormat="1" applyFont="1" applyBorder="1" applyAlignment="1">
      <alignment horizontal="center" vertical="center"/>
    </xf>
    <xf numFmtId="1" fontId="18" fillId="0" borderId="0" xfId="0" applyNumberFormat="1" applyFont="1" applyAlignment="1">
      <alignment horizontal="center" vertical="center"/>
    </xf>
    <xf numFmtId="1" fontId="18" fillId="0" borderId="5" xfId="0" applyNumberFormat="1" applyFont="1" applyFill="1" applyBorder="1" applyAlignment="1">
      <alignment horizontal="center" vertical="center"/>
    </xf>
    <xf numFmtId="1" fontId="18" fillId="0" borderId="2" xfId="0" applyNumberFormat="1" applyFont="1" applyFill="1" applyBorder="1" applyAlignment="1">
      <alignment horizontal="center" vertical="center" wrapText="1"/>
    </xf>
    <xf numFmtId="1" fontId="18" fillId="0" borderId="47" xfId="0" applyNumberFormat="1" applyFont="1" applyFill="1" applyBorder="1" applyAlignment="1">
      <alignment horizontal="center" vertical="center"/>
    </xf>
    <xf numFmtId="1" fontId="18" fillId="0" borderId="2" xfId="0" applyNumberFormat="1" applyFont="1" applyFill="1" applyBorder="1" applyAlignment="1">
      <alignment horizontal="center" vertical="center" wrapText="1" shrinkToFit="1"/>
    </xf>
    <xf numFmtId="1" fontId="18" fillId="0" borderId="47" xfId="0" applyNumberFormat="1" applyFont="1" applyFill="1" applyBorder="1" applyAlignment="1">
      <alignment horizontal="center" vertical="center" wrapText="1"/>
    </xf>
    <xf numFmtId="0" fontId="21" fillId="2" borderId="2" xfId="0" applyFont="1" applyFill="1" applyBorder="1" applyAlignment="1">
      <alignment horizontal="center" vertical="center"/>
    </xf>
    <xf numFmtId="0" fontId="20" fillId="2" borderId="57" xfId="0" applyFont="1" applyFill="1" applyBorder="1" applyAlignment="1">
      <alignment horizontal="center" vertical="center"/>
    </xf>
    <xf numFmtId="0" fontId="20" fillId="2" borderId="60" xfId="0" applyFont="1" applyFill="1" applyBorder="1" applyAlignment="1">
      <alignment horizontal="center" vertical="center"/>
    </xf>
    <xf numFmtId="0" fontId="20" fillId="2" borderId="61" xfId="0" applyFont="1" applyFill="1" applyBorder="1" applyAlignment="1">
      <alignment horizontal="center" vertical="center"/>
    </xf>
    <xf numFmtId="0" fontId="20" fillId="2" borderId="58" xfId="0" applyFont="1" applyFill="1" applyBorder="1" applyAlignment="1">
      <alignment horizontal="center" vertical="center"/>
    </xf>
    <xf numFmtId="0" fontId="20" fillId="2" borderId="59" xfId="0" applyFont="1" applyFill="1" applyBorder="1" applyAlignment="1">
      <alignment horizontal="center" vertical="center"/>
    </xf>
    <xf numFmtId="0" fontId="18" fillId="2" borderId="40" xfId="0" applyFont="1" applyFill="1" applyBorder="1" applyAlignment="1">
      <alignment vertical="center"/>
    </xf>
    <xf numFmtId="0" fontId="18" fillId="2" borderId="42" xfId="0" applyFont="1" applyFill="1" applyBorder="1" applyAlignment="1">
      <alignment vertical="center"/>
    </xf>
    <xf numFmtId="1" fontId="18" fillId="2" borderId="48" xfId="0" applyNumberFormat="1" applyFont="1" applyFill="1" applyBorder="1" applyAlignment="1">
      <alignment horizontal="center" vertical="center" wrapText="1"/>
    </xf>
    <xf numFmtId="1" fontId="18" fillId="2" borderId="49" xfId="0" applyNumberFormat="1" applyFont="1" applyFill="1" applyBorder="1" applyAlignment="1">
      <alignment horizontal="center" vertical="center" wrapText="1"/>
    </xf>
    <xf numFmtId="1" fontId="18" fillId="2" borderId="2" xfId="0" applyNumberFormat="1" applyFont="1" applyFill="1" applyBorder="1" applyAlignment="1">
      <alignment horizontal="center" vertical="center" wrapText="1"/>
    </xf>
    <xf numFmtId="1" fontId="18" fillId="2" borderId="14" xfId="0" applyNumberFormat="1" applyFont="1" applyFill="1" applyBorder="1" applyAlignment="1">
      <alignment horizontal="center" vertical="center" wrapText="1"/>
    </xf>
    <xf numFmtId="1" fontId="18" fillId="2" borderId="17" xfId="0" applyNumberFormat="1" applyFont="1" applyFill="1" applyBorder="1" applyAlignment="1">
      <alignment horizontal="center" vertical="center" wrapText="1"/>
    </xf>
    <xf numFmtId="1" fontId="18" fillId="2" borderId="26" xfId="0" applyNumberFormat="1" applyFont="1" applyFill="1" applyBorder="1" applyAlignment="1">
      <alignment horizontal="center" vertical="center" wrapText="1"/>
    </xf>
    <xf numFmtId="1" fontId="18" fillId="0" borderId="26" xfId="0" applyNumberFormat="1" applyFont="1" applyBorder="1" applyAlignment="1">
      <alignment horizontal="center" vertical="center" wrapText="1"/>
    </xf>
    <xf numFmtId="1" fontId="18" fillId="0" borderId="17" xfId="0" applyNumberFormat="1" applyFont="1" applyBorder="1" applyAlignment="1">
      <alignment horizontal="center" vertical="center" wrapText="1"/>
    </xf>
    <xf numFmtId="1" fontId="18" fillId="7" borderId="17" xfId="0" applyNumberFormat="1" applyFont="1" applyFill="1" applyBorder="1" applyAlignment="1">
      <alignment horizontal="center" vertical="center" wrapText="1"/>
    </xf>
    <xf numFmtId="1" fontId="18" fillId="7" borderId="26" xfId="0" applyNumberFormat="1" applyFont="1" applyFill="1" applyBorder="1" applyAlignment="1">
      <alignment horizontal="center" vertical="center" wrapText="1"/>
    </xf>
    <xf numFmtId="1" fontId="18" fillId="2" borderId="51" xfId="0" applyNumberFormat="1" applyFont="1" applyFill="1" applyBorder="1" applyAlignment="1">
      <alignment horizontal="center" vertical="center" wrapText="1"/>
    </xf>
    <xf numFmtId="1" fontId="18" fillId="0" borderId="51" xfId="0" applyNumberFormat="1" applyFont="1" applyBorder="1" applyAlignment="1">
      <alignment horizontal="center" vertical="center" wrapText="1"/>
    </xf>
    <xf numFmtId="1" fontId="18" fillId="2" borderId="44" xfId="0" applyNumberFormat="1" applyFont="1" applyFill="1" applyBorder="1" applyAlignment="1">
      <alignment horizontal="center" vertical="center" wrapText="1"/>
    </xf>
    <xf numFmtId="1" fontId="18" fillId="0" borderId="18" xfId="0" applyNumberFormat="1" applyFont="1" applyBorder="1" applyAlignment="1">
      <alignment horizontal="center" vertical="center" wrapText="1"/>
    </xf>
    <xf numFmtId="1" fontId="18" fillId="2" borderId="48" xfId="0" applyNumberFormat="1" applyFont="1" applyFill="1" applyBorder="1" applyAlignment="1">
      <alignment horizontal="center" vertical="center" wrapText="1"/>
    </xf>
    <xf numFmtId="1" fontId="18" fillId="2" borderId="49" xfId="0" applyNumberFormat="1" applyFont="1" applyFill="1" applyBorder="1" applyAlignment="1">
      <alignment horizontal="center" vertical="center" wrapText="1"/>
    </xf>
    <xf numFmtId="1" fontId="18" fillId="2" borderId="37" xfId="0" applyNumberFormat="1" applyFont="1" applyFill="1" applyBorder="1" applyAlignment="1">
      <alignment horizontal="center" vertical="center" wrapText="1"/>
    </xf>
    <xf numFmtId="1" fontId="18" fillId="2" borderId="2" xfId="0" applyNumberFormat="1" applyFont="1" applyFill="1" applyBorder="1" applyAlignment="1">
      <alignment horizontal="center" vertical="center" wrapText="1"/>
    </xf>
    <xf numFmtId="1" fontId="18" fillId="2" borderId="14" xfId="0" applyNumberFormat="1" applyFont="1" applyFill="1" applyBorder="1" applyAlignment="1">
      <alignment horizontal="center" vertical="center" wrapText="1"/>
    </xf>
    <xf numFmtId="1" fontId="18" fillId="7" borderId="50" xfId="0" applyNumberFormat="1" applyFont="1" applyFill="1" applyBorder="1" applyAlignment="1">
      <alignment horizontal="center" vertical="center"/>
    </xf>
    <xf numFmtId="1" fontId="18" fillId="7" borderId="47" xfId="0" applyNumberFormat="1" applyFont="1" applyFill="1" applyBorder="1" applyAlignment="1">
      <alignment horizontal="center" vertical="center"/>
    </xf>
    <xf numFmtId="0" fontId="18" fillId="2" borderId="45" xfId="0" applyFont="1" applyFill="1" applyBorder="1" applyAlignment="1">
      <alignment horizontal="left" vertical="center" wrapText="1"/>
    </xf>
    <xf numFmtId="0" fontId="18" fillId="2" borderId="47" xfId="0" applyFont="1" applyFill="1" applyBorder="1" applyAlignment="1">
      <alignment horizontal="left" vertical="center" wrapText="1"/>
    </xf>
    <xf numFmtId="1" fontId="18" fillId="2" borderId="52" xfId="0" applyNumberFormat="1" applyFont="1" applyFill="1" applyBorder="1" applyAlignment="1">
      <alignment horizontal="left" vertical="center" wrapText="1" shrinkToFit="1"/>
    </xf>
    <xf numFmtId="1" fontId="18" fillId="2" borderId="47" xfId="0" applyNumberFormat="1" applyFont="1" applyFill="1" applyBorder="1" applyAlignment="1">
      <alignment horizontal="left" vertical="center" wrapText="1" shrinkToFit="1"/>
    </xf>
    <xf numFmtId="0" fontId="18" fillId="2" borderId="52" xfId="0" applyFont="1" applyFill="1" applyBorder="1" applyAlignment="1">
      <alignment horizontal="left" vertical="center" wrapText="1"/>
    </xf>
    <xf numFmtId="16" fontId="18" fillId="2" borderId="52" xfId="0" applyNumberFormat="1" applyFont="1" applyFill="1" applyBorder="1" applyAlignment="1">
      <alignment horizontal="left" vertical="center" wrapText="1"/>
    </xf>
    <xf numFmtId="0" fontId="18" fillId="2" borderId="50" xfId="0" applyFont="1" applyFill="1" applyBorder="1" applyAlignment="1">
      <alignment horizontal="left" vertical="center" wrapText="1"/>
    </xf>
    <xf numFmtId="0" fontId="18" fillId="2" borderId="0" xfId="0" applyFont="1" applyFill="1" applyBorder="1" applyAlignment="1">
      <alignment vertical="center"/>
    </xf>
    <xf numFmtId="0" fontId="21" fillId="2" borderId="0" xfId="0" applyFont="1" applyFill="1" applyBorder="1" applyAlignment="1">
      <alignment vertical="center"/>
    </xf>
    <xf numFmtId="0" fontId="21" fillId="0" borderId="0" xfId="0" applyFont="1" applyBorder="1" applyAlignment="1">
      <alignment vertical="center"/>
    </xf>
    <xf numFmtId="0" fontId="18" fillId="2" borderId="0" xfId="0" applyFont="1" applyFill="1" applyBorder="1" applyAlignment="1">
      <alignment horizontal="right" vertical="center"/>
    </xf>
    <xf numFmtId="0" fontId="18" fillId="2" borderId="0" xfId="0" applyFont="1" applyFill="1" applyBorder="1" applyAlignment="1">
      <alignment horizontal="center" vertical="center"/>
    </xf>
    <xf numFmtId="0" fontId="18" fillId="2" borderId="46" xfId="0" applyFont="1" applyFill="1" applyBorder="1" applyAlignment="1">
      <alignment horizontal="center" vertical="center"/>
    </xf>
    <xf numFmtId="1" fontId="18" fillId="2" borderId="51" xfId="0" applyNumberFormat="1" applyFont="1" applyFill="1" applyBorder="1" applyAlignment="1">
      <alignment horizontal="left" vertical="center" wrapText="1" shrinkToFit="1"/>
    </xf>
    <xf numFmtId="0" fontId="21" fillId="2" borderId="14" xfId="0" applyFont="1" applyFill="1" applyBorder="1" applyAlignment="1">
      <alignment horizontal="center" vertical="center"/>
    </xf>
    <xf numFmtId="1" fontId="18" fillId="7" borderId="50" xfId="0" applyNumberFormat="1" applyFont="1" applyFill="1" applyBorder="1" applyAlignment="1">
      <alignment horizontal="center" vertical="center" wrapText="1"/>
    </xf>
    <xf numFmtId="1" fontId="18" fillId="2" borderId="50" xfId="0" applyNumberFormat="1" applyFont="1" applyFill="1" applyBorder="1" applyAlignment="1">
      <alignment horizontal="center" vertical="center" wrapText="1"/>
    </xf>
    <xf numFmtId="1" fontId="18" fillId="2" borderId="49" xfId="0" applyNumberFormat="1" applyFont="1" applyFill="1" applyBorder="1" applyAlignment="1">
      <alignment horizontal="center" vertical="center"/>
    </xf>
    <xf numFmtId="0" fontId="22" fillId="0" borderId="0" xfId="0" applyFont="1" applyAlignment="1" applyProtection="1">
      <alignment vertical="center" wrapText="1"/>
      <protection locked="0"/>
    </xf>
    <xf numFmtId="0" fontId="22" fillId="0" borderId="34" xfId="0" applyFont="1" applyBorder="1" applyAlignment="1" applyProtection="1">
      <alignment vertical="center" wrapText="1"/>
      <protection locked="0"/>
    </xf>
    <xf numFmtId="1" fontId="18" fillId="7" borderId="28" xfId="0" applyNumberFormat="1" applyFont="1" applyFill="1" applyBorder="1" applyAlignment="1">
      <alignment horizontal="center" vertical="center" wrapText="1"/>
    </xf>
    <xf numFmtId="0" fontId="20" fillId="2" borderId="0" xfId="0" applyFont="1" applyFill="1" applyBorder="1" applyAlignment="1">
      <alignment horizontal="center" vertical="center"/>
    </xf>
    <xf numFmtId="1" fontId="18" fillId="2" borderId="0" xfId="0" applyNumberFormat="1" applyFont="1" applyFill="1" applyBorder="1" applyAlignment="1">
      <alignment horizontal="center" vertical="center" wrapText="1"/>
    </xf>
    <xf numFmtId="1" fontId="18" fillId="0" borderId="0" xfId="0" applyNumberFormat="1" applyFont="1" applyBorder="1" applyAlignment="1">
      <alignment horizontal="center" vertical="center" wrapText="1"/>
    </xf>
    <xf numFmtId="1" fontId="18" fillId="0" borderId="0" xfId="0" applyNumberFormat="1" applyFont="1" applyFill="1" applyBorder="1" applyAlignment="1">
      <alignment horizontal="center" vertical="center" wrapText="1"/>
    </xf>
    <xf numFmtId="0" fontId="21" fillId="2" borderId="0" xfId="0" applyFont="1" applyFill="1" applyBorder="1" applyAlignment="1">
      <alignment horizontal="center" vertical="center"/>
    </xf>
    <xf numFmtId="0" fontId="18" fillId="2" borderId="55" xfId="0" applyFont="1" applyFill="1" applyBorder="1" applyAlignment="1">
      <alignment vertical="center"/>
    </xf>
    <xf numFmtId="0" fontId="18" fillId="2" borderId="56" xfId="0" applyFont="1" applyFill="1" applyBorder="1" applyAlignment="1">
      <alignment vertical="center"/>
    </xf>
    <xf numFmtId="0" fontId="22" fillId="0" borderId="0" xfId="0" applyFont="1" applyBorder="1" applyAlignment="1" applyProtection="1">
      <alignment vertical="center" wrapText="1"/>
      <protection locked="0"/>
    </xf>
    <xf numFmtId="0" fontId="1" fillId="2" borderId="0" xfId="0" applyFont="1" applyFill="1" applyAlignment="1">
      <alignment horizontal="center" vertical="center"/>
    </xf>
    <xf numFmtId="0" fontId="6" fillId="2" borderId="3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10" fillId="2" borderId="13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0" fontId="11" fillId="2" borderId="27" xfId="0" applyFont="1" applyFill="1" applyBorder="1" applyAlignment="1">
      <alignment horizontal="center" vertical="center"/>
    </xf>
    <xf numFmtId="0" fontId="11" fillId="2" borderId="28" xfId="0" applyFont="1" applyFill="1" applyBorder="1" applyAlignment="1">
      <alignment horizontal="center" vertical="center"/>
    </xf>
    <xf numFmtId="0" fontId="3" fillId="2" borderId="26" xfId="0" applyFont="1" applyFill="1" applyBorder="1" applyAlignment="1">
      <alignment horizontal="left" vertical="center"/>
    </xf>
    <xf numFmtId="0" fontId="3" fillId="2" borderId="27" xfId="0" applyFont="1" applyFill="1" applyBorder="1" applyAlignment="1">
      <alignment horizontal="left" vertical="center"/>
    </xf>
    <xf numFmtId="0" fontId="3" fillId="2" borderId="28" xfId="0" applyFont="1" applyFill="1" applyBorder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2" fillId="2" borderId="19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/>
    </xf>
    <xf numFmtId="0" fontId="2" fillId="2" borderId="28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 wrapText="1"/>
    </xf>
    <xf numFmtId="0" fontId="3" fillId="2" borderId="26" xfId="0" applyFont="1" applyFill="1" applyBorder="1" applyAlignment="1">
      <alignment horizontal="center" vertical="center" wrapText="1"/>
    </xf>
    <xf numFmtId="0" fontId="3" fillId="2" borderId="27" xfId="0" applyFont="1" applyFill="1" applyBorder="1" applyAlignment="1">
      <alignment horizontal="center" vertical="center" wrapText="1"/>
    </xf>
    <xf numFmtId="0" fontId="3" fillId="2" borderId="28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26" xfId="0" applyFont="1" applyFill="1" applyBorder="1" applyAlignment="1">
      <alignment horizontal="center" vertical="center"/>
    </xf>
    <xf numFmtId="0" fontId="3" fillId="2" borderId="27" xfId="0" applyFont="1" applyFill="1" applyBorder="1" applyAlignment="1">
      <alignment horizontal="center" vertical="center"/>
    </xf>
    <xf numFmtId="0" fontId="3" fillId="2" borderId="28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top"/>
    </xf>
    <xf numFmtId="0" fontId="3" fillId="2" borderId="7" xfId="0" applyFont="1" applyFill="1" applyBorder="1" applyAlignment="1">
      <alignment horizontal="center" vertical="top"/>
    </xf>
    <xf numFmtId="0" fontId="3" fillId="2" borderId="8" xfId="0" applyFont="1" applyFill="1" applyBorder="1" applyAlignment="1">
      <alignment horizontal="center" vertical="top"/>
    </xf>
    <xf numFmtId="0" fontId="1" fillId="2" borderId="13" xfId="0" applyFont="1" applyFill="1" applyBorder="1" applyAlignment="1">
      <alignment horizontal="left" vertical="center"/>
    </xf>
    <xf numFmtId="0" fontId="2" fillId="2" borderId="17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 shrinkToFit="1"/>
    </xf>
    <xf numFmtId="1" fontId="2" fillId="2" borderId="2" xfId="0" applyNumberFormat="1" applyFont="1" applyFill="1" applyBorder="1" applyAlignment="1">
      <alignment horizontal="center" vertical="center" wrapText="1"/>
    </xf>
    <xf numFmtId="1" fontId="2" fillId="2" borderId="3" xfId="0" applyNumberFormat="1" applyFont="1" applyFill="1" applyBorder="1" applyAlignment="1">
      <alignment horizontal="center" vertical="center" wrapText="1"/>
    </xf>
    <xf numFmtId="1" fontId="2" fillId="2" borderId="4" xfId="0" applyNumberFormat="1" applyFont="1" applyFill="1" applyBorder="1" applyAlignment="1">
      <alignment horizontal="center" vertical="center" wrapText="1"/>
    </xf>
    <xf numFmtId="1" fontId="2" fillId="2" borderId="5" xfId="0" applyNumberFormat="1" applyFont="1" applyFill="1" applyBorder="1" applyAlignment="1">
      <alignment horizontal="center" vertical="center" wrapText="1"/>
    </xf>
    <xf numFmtId="1" fontId="2" fillId="2" borderId="5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1" fontId="2" fillId="2" borderId="0" xfId="0" applyNumberFormat="1" applyFont="1" applyFill="1" applyAlignment="1">
      <alignment horizontal="center" vertical="center"/>
    </xf>
    <xf numFmtId="1" fontId="3" fillId="2" borderId="0" xfId="0" applyNumberFormat="1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2" fillId="2" borderId="0" xfId="1" applyFont="1" applyFill="1" applyAlignment="1">
      <alignment horizontal="center" vertical="center"/>
    </xf>
    <xf numFmtId="0" fontId="22" fillId="0" borderId="0" xfId="0" applyFont="1" applyAlignment="1" applyProtection="1">
      <alignment horizontal="center" vertical="center" wrapText="1"/>
      <protection locked="0"/>
    </xf>
    <xf numFmtId="0" fontId="22" fillId="0" borderId="34" xfId="0" applyFont="1" applyBorder="1" applyAlignment="1" applyProtection="1">
      <alignment horizontal="center" vertical="center" wrapText="1"/>
      <protection locked="0"/>
    </xf>
    <xf numFmtId="1" fontId="18" fillId="2" borderId="53" xfId="0" applyNumberFormat="1" applyFont="1" applyFill="1" applyBorder="1" applyAlignment="1">
      <alignment horizontal="center" vertical="center" wrapText="1"/>
    </xf>
    <xf numFmtId="1" fontId="18" fillId="2" borderId="48" xfId="0" applyNumberFormat="1" applyFont="1" applyFill="1" applyBorder="1" applyAlignment="1">
      <alignment horizontal="center" vertical="center" wrapText="1"/>
    </xf>
    <xf numFmtId="1" fontId="18" fillId="2" borderId="49" xfId="0" applyNumberFormat="1" applyFont="1" applyFill="1" applyBorder="1" applyAlignment="1">
      <alignment horizontal="center" vertical="center" wrapText="1"/>
    </xf>
    <xf numFmtId="1" fontId="18" fillId="2" borderId="37" xfId="0" applyNumberFormat="1" applyFont="1" applyFill="1" applyBorder="1" applyAlignment="1">
      <alignment horizontal="center" vertical="center" wrapText="1"/>
    </xf>
    <xf numFmtId="1" fontId="18" fillId="2" borderId="2" xfId="0" applyNumberFormat="1" applyFont="1" applyFill="1" applyBorder="1" applyAlignment="1">
      <alignment horizontal="center" vertical="center" wrapText="1"/>
    </xf>
    <xf numFmtId="1" fontId="18" fillId="2" borderId="14" xfId="0" applyNumberFormat="1" applyFont="1" applyFill="1" applyBorder="1" applyAlignment="1">
      <alignment horizontal="center" vertical="center" wrapText="1"/>
    </xf>
    <xf numFmtId="1" fontId="18" fillId="2" borderId="42" xfId="0" applyNumberFormat="1" applyFont="1" applyFill="1" applyBorder="1" applyAlignment="1">
      <alignment horizontal="center" vertical="center" wrapText="1" shrinkToFit="1"/>
    </xf>
    <xf numFmtId="1" fontId="18" fillId="2" borderId="62" xfId="0" applyNumberFormat="1" applyFont="1" applyFill="1" applyBorder="1" applyAlignment="1">
      <alignment horizontal="center" vertical="center" wrapText="1" shrinkToFit="1"/>
    </xf>
    <xf numFmtId="1" fontId="18" fillId="2" borderId="63" xfId="0" applyNumberFormat="1" applyFont="1" applyFill="1" applyBorder="1" applyAlignment="1">
      <alignment horizontal="center" vertical="center" wrapText="1" shrinkToFit="1"/>
    </xf>
    <xf numFmtId="0" fontId="18" fillId="2" borderId="54" xfId="0" applyFont="1" applyFill="1" applyBorder="1" applyAlignment="1">
      <alignment horizontal="center" vertical="center"/>
    </xf>
    <xf numFmtId="0" fontId="18" fillId="2" borderId="55" xfId="0" applyFont="1" applyFill="1" applyBorder="1" applyAlignment="1">
      <alignment horizontal="center" vertical="center"/>
    </xf>
    <xf numFmtId="0" fontId="18" fillId="2" borderId="56" xfId="0" applyFont="1" applyFill="1" applyBorder="1" applyAlignment="1">
      <alignment horizontal="center" vertical="center"/>
    </xf>
    <xf numFmtId="0" fontId="18" fillId="2" borderId="40" xfId="0" applyFont="1" applyFill="1" applyBorder="1" applyAlignment="1">
      <alignment horizontal="center" vertical="center"/>
    </xf>
    <xf numFmtId="0" fontId="18" fillId="2" borderId="41" xfId="0" applyFont="1" applyFill="1" applyBorder="1" applyAlignment="1">
      <alignment horizontal="center" vertical="center"/>
    </xf>
    <xf numFmtId="0" fontId="18" fillId="2" borderId="42" xfId="0" applyFont="1" applyFill="1" applyBorder="1" applyAlignment="1">
      <alignment horizontal="center" vertical="center"/>
    </xf>
    <xf numFmtId="0" fontId="18" fillId="2" borderId="0" xfId="0" applyFont="1" applyFill="1" applyBorder="1" applyAlignment="1">
      <alignment horizontal="center" vertical="center"/>
    </xf>
    <xf numFmtId="1" fontId="18" fillId="2" borderId="0" xfId="0" applyNumberFormat="1" applyFont="1" applyFill="1" applyBorder="1" applyAlignment="1">
      <alignment horizontal="center" vertical="center" wrapText="1" shrinkToFit="1"/>
    </xf>
    <xf numFmtId="1" fontId="18" fillId="2" borderId="34" xfId="0" applyNumberFormat="1" applyFont="1" applyFill="1" applyBorder="1" applyAlignment="1">
      <alignment horizontal="center" vertical="center" wrapText="1" shrinkToFit="1"/>
    </xf>
    <xf numFmtId="0" fontId="20" fillId="2" borderId="64" xfId="0" applyFont="1" applyFill="1" applyBorder="1" applyAlignment="1">
      <alignment horizontal="center" vertical="center"/>
    </xf>
    <xf numFmtId="0" fontId="18" fillId="2" borderId="41" xfId="0" applyFont="1" applyFill="1" applyBorder="1" applyAlignment="1">
      <alignment vertical="center"/>
    </xf>
    <xf numFmtId="1" fontId="18" fillId="2" borderId="41" xfId="0" applyNumberFormat="1" applyFont="1" applyFill="1" applyBorder="1" applyAlignment="1">
      <alignment horizontal="center" vertical="center" wrapText="1" shrinkToFit="1"/>
    </xf>
    <xf numFmtId="0" fontId="18" fillId="2" borderId="65" xfId="0" applyFont="1" applyFill="1" applyBorder="1" applyAlignment="1">
      <alignment horizontal="center" vertical="center"/>
    </xf>
    <xf numFmtId="0" fontId="18" fillId="2" borderId="3" xfId="0" applyFont="1" applyFill="1" applyBorder="1" applyAlignment="1">
      <alignment horizontal="left" vertical="center" wrapText="1"/>
    </xf>
    <xf numFmtId="0" fontId="18" fillId="2" borderId="6" xfId="0" applyFont="1" applyFill="1" applyBorder="1" applyAlignment="1">
      <alignment horizontal="left" vertical="center" wrapText="1"/>
    </xf>
    <xf numFmtId="1" fontId="18" fillId="2" borderId="65" xfId="0" applyNumberFormat="1" applyFont="1" applyFill="1" applyBorder="1" applyAlignment="1">
      <alignment horizontal="center" vertical="center" wrapText="1"/>
    </xf>
    <xf numFmtId="1" fontId="18" fillId="2" borderId="3" xfId="0" applyNumberFormat="1" applyFont="1" applyFill="1" applyBorder="1" applyAlignment="1">
      <alignment horizontal="center" vertical="center" wrapText="1"/>
    </xf>
    <xf numFmtId="1" fontId="18" fillId="2" borderId="6" xfId="0" applyNumberFormat="1" applyFont="1" applyFill="1" applyBorder="1" applyAlignment="1">
      <alignment horizontal="center" vertical="center" wrapText="1"/>
    </xf>
    <xf numFmtId="1" fontId="18" fillId="2" borderId="66" xfId="0" applyNumberFormat="1" applyFont="1" applyFill="1" applyBorder="1" applyAlignment="1">
      <alignment horizontal="center" vertical="center" wrapText="1"/>
    </xf>
    <xf numFmtId="1" fontId="18" fillId="7" borderId="53" xfId="0" applyNumberFormat="1" applyFont="1" applyFill="1" applyBorder="1" applyAlignment="1">
      <alignment horizontal="center" vertical="center" wrapText="1"/>
    </xf>
    <xf numFmtId="1" fontId="18" fillId="2" borderId="43" xfId="0" applyNumberFormat="1" applyFont="1" applyFill="1" applyBorder="1" applyAlignment="1">
      <alignment horizontal="center" vertical="center" wrapText="1"/>
    </xf>
    <xf numFmtId="1" fontId="18" fillId="7" borderId="51" xfId="0" applyNumberFormat="1" applyFont="1" applyFill="1" applyBorder="1" applyAlignment="1">
      <alignment horizontal="center" vertical="center" wrapText="1"/>
    </xf>
    <xf numFmtId="0" fontId="18" fillId="2" borderId="55" xfId="0" applyFont="1" applyFill="1" applyBorder="1" applyAlignment="1">
      <alignment horizontal="center" vertical="center" wrapText="1"/>
    </xf>
    <xf numFmtId="1" fontId="19" fillId="2" borderId="26" xfId="0" applyNumberFormat="1" applyFont="1" applyFill="1" applyBorder="1" applyAlignment="1">
      <alignment horizontal="center" vertical="center" wrapText="1"/>
    </xf>
    <xf numFmtId="1" fontId="19" fillId="2" borderId="33" xfId="0" applyNumberFormat="1" applyFont="1" applyFill="1" applyBorder="1" applyAlignment="1">
      <alignment horizontal="center" vertical="center"/>
    </xf>
    <xf numFmtId="1" fontId="19" fillId="0" borderId="33" xfId="0" applyNumberFormat="1" applyFont="1" applyBorder="1" applyAlignment="1">
      <alignment horizontal="center" vertical="center"/>
    </xf>
    <xf numFmtId="1" fontId="19" fillId="2" borderId="0" xfId="0" applyNumberFormat="1" applyFont="1" applyFill="1" applyBorder="1" applyAlignment="1">
      <alignment horizontal="center" vertical="center" wrapText="1"/>
    </xf>
    <xf numFmtId="0" fontId="22" fillId="0" borderId="0" xfId="0" applyFont="1" applyBorder="1" applyAlignment="1" applyProtection="1">
      <alignment horizontal="center" vertical="center" wrapText="1"/>
      <protection locked="0"/>
    </xf>
    <xf numFmtId="0" fontId="18" fillId="2" borderId="0" xfId="0" applyFont="1" applyFill="1" applyBorder="1" applyAlignment="1">
      <alignment vertical="center" wrapText="1"/>
    </xf>
    <xf numFmtId="1" fontId="18" fillId="2" borderId="6" xfId="0" applyNumberFormat="1" applyFont="1" applyFill="1" applyBorder="1" applyAlignment="1">
      <alignment horizontal="left" vertical="center" wrapText="1" shrinkToFit="1"/>
    </xf>
    <xf numFmtId="0" fontId="18" fillId="2" borderId="57" xfId="0" applyFont="1" applyFill="1" applyBorder="1" applyAlignment="1">
      <alignment horizontal="center" vertical="center"/>
    </xf>
    <xf numFmtId="0" fontId="18" fillId="2" borderId="58" xfId="0" applyFont="1" applyFill="1" applyBorder="1" applyAlignment="1">
      <alignment horizontal="left" vertical="center" wrapText="1"/>
    </xf>
    <xf numFmtId="1" fontId="18" fillId="2" borderId="60" xfId="0" applyNumberFormat="1" applyFont="1" applyFill="1" applyBorder="1" applyAlignment="1">
      <alignment horizontal="left" vertical="center" wrapText="1" shrinkToFit="1"/>
    </xf>
    <xf numFmtId="0" fontId="20" fillId="2" borderId="59" xfId="0" applyFont="1" applyFill="1" applyBorder="1" applyAlignment="1">
      <alignment horizontal="center" vertical="center"/>
    </xf>
    <xf numFmtId="1" fontId="18" fillId="7" borderId="49" xfId="0" applyNumberFormat="1" applyFont="1" applyFill="1" applyBorder="1" applyAlignment="1">
      <alignment horizontal="center" vertical="center" wrapText="1"/>
    </xf>
    <xf numFmtId="1" fontId="18" fillId="7" borderId="50" xfId="0" applyNumberFormat="1" applyFont="1" applyFill="1" applyBorder="1" applyAlignment="1">
      <alignment horizontal="center" vertical="center" wrapText="1"/>
    </xf>
    <xf numFmtId="0" fontId="18" fillId="2" borderId="57" xfId="0" applyFont="1" applyFill="1" applyBorder="1" applyAlignment="1">
      <alignment horizontal="center" vertical="center" wrapText="1"/>
    </xf>
    <xf numFmtId="0" fontId="18" fillId="2" borderId="59" xfId="0" applyFont="1" applyFill="1" applyBorder="1" applyAlignment="1">
      <alignment horizontal="center" vertical="center" wrapText="1"/>
    </xf>
    <xf numFmtId="0" fontId="18" fillId="2" borderId="57" xfId="0" applyFont="1" applyFill="1" applyBorder="1" applyAlignment="1">
      <alignment horizontal="center" vertical="center"/>
    </xf>
    <xf numFmtId="0" fontId="18" fillId="2" borderId="59" xfId="0" applyFont="1" applyFill="1" applyBorder="1" applyAlignment="1">
      <alignment horizontal="center" vertical="center"/>
    </xf>
    <xf numFmtId="0" fontId="20" fillId="2" borderId="57" xfId="0" applyFont="1" applyFill="1" applyBorder="1" applyAlignment="1">
      <alignment horizontal="center" vertical="center"/>
    </xf>
  </cellXfs>
  <cellStyles count="5">
    <cellStyle name="Normal" xfId="4" xr:uid="{00000000-0005-0000-0000-000000000000}"/>
    <cellStyle name="Обычный" xfId="0" builtinId="0"/>
    <cellStyle name="Обычный 2" xfId="2" xr:uid="{00000000-0005-0000-0000-000002000000}"/>
    <cellStyle name="Обычный_Форма_прил_2_Мценский_район 2" xfId="1" xr:uid="{00000000-0005-0000-0000-000003000000}"/>
    <cellStyle name="Процентный 2" xfId="3" xr:uid="{00000000-0005-0000-0000-000004000000}"/>
  </cellStyles>
  <dxfs count="0"/>
  <tableStyles count="0" defaultTableStyle="TableStyleMedium2" defaultPivotStyle="PivotStyleLight16"/>
  <colors>
    <mruColors>
      <color rgb="FFFFFF99"/>
      <color rgb="FF99FFCC"/>
      <color rgb="FFCCECFF"/>
      <color rgb="FFFFCCFF"/>
      <color rgb="FFFF6699"/>
      <color rgb="FFFFFFCC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3175</xdr:colOff>
      <xdr:row>296</xdr:row>
      <xdr:rowOff>171450</xdr:rowOff>
    </xdr:from>
    <xdr:to>
      <xdr:col>17</xdr:col>
      <xdr:colOff>3175</xdr:colOff>
      <xdr:row>296</xdr:row>
      <xdr:rowOff>171450</xdr:rowOff>
    </xdr:to>
    <xdr:sp macro="" textlink="">
      <xdr:nvSpPr>
        <xdr:cNvPr id="2" name="Word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64704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296</xdr:row>
      <xdr:rowOff>171450</xdr:rowOff>
    </xdr:from>
    <xdr:to>
      <xdr:col>17</xdr:col>
      <xdr:colOff>3175</xdr:colOff>
      <xdr:row>296</xdr:row>
      <xdr:rowOff>171450</xdr:rowOff>
    </xdr:to>
    <xdr:sp macro="" textlink="">
      <xdr:nvSpPr>
        <xdr:cNvPr id="3" name="WordArt 2047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64704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296</xdr:row>
      <xdr:rowOff>173223</xdr:rowOff>
    </xdr:from>
    <xdr:to>
      <xdr:col>17</xdr:col>
      <xdr:colOff>3175</xdr:colOff>
      <xdr:row>296</xdr:row>
      <xdr:rowOff>173223</xdr:rowOff>
    </xdr:to>
    <xdr:sp macro="" textlink="">
      <xdr:nvSpPr>
        <xdr:cNvPr id="4" name="WordArt 2050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64722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301</xdr:row>
      <xdr:rowOff>152400</xdr:rowOff>
    </xdr:from>
    <xdr:to>
      <xdr:col>17</xdr:col>
      <xdr:colOff>3175</xdr:colOff>
      <xdr:row>301</xdr:row>
      <xdr:rowOff>152400</xdr:rowOff>
    </xdr:to>
    <xdr:sp macro="" textlink="">
      <xdr:nvSpPr>
        <xdr:cNvPr id="5" name="WordArt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84516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301</xdr:row>
      <xdr:rowOff>152400</xdr:rowOff>
    </xdr:from>
    <xdr:to>
      <xdr:col>17</xdr:col>
      <xdr:colOff>3175</xdr:colOff>
      <xdr:row>301</xdr:row>
      <xdr:rowOff>152400</xdr:rowOff>
    </xdr:to>
    <xdr:sp macro="" textlink="">
      <xdr:nvSpPr>
        <xdr:cNvPr id="6" name="WordArt 2047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84516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301</xdr:row>
      <xdr:rowOff>154173</xdr:rowOff>
    </xdr:from>
    <xdr:to>
      <xdr:col>17</xdr:col>
      <xdr:colOff>3175</xdr:colOff>
      <xdr:row>301</xdr:row>
      <xdr:rowOff>154173</xdr:rowOff>
    </xdr:to>
    <xdr:sp macro="" textlink="">
      <xdr:nvSpPr>
        <xdr:cNvPr id="7" name="WordArt 2050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84534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301</xdr:row>
      <xdr:rowOff>152400</xdr:rowOff>
    </xdr:from>
    <xdr:to>
      <xdr:col>17</xdr:col>
      <xdr:colOff>3175</xdr:colOff>
      <xdr:row>301</xdr:row>
      <xdr:rowOff>152400</xdr:rowOff>
    </xdr:to>
    <xdr:sp macro="" textlink="">
      <xdr:nvSpPr>
        <xdr:cNvPr id="8" name="WordArt 1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84516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301</xdr:row>
      <xdr:rowOff>152400</xdr:rowOff>
    </xdr:from>
    <xdr:to>
      <xdr:col>17</xdr:col>
      <xdr:colOff>3175</xdr:colOff>
      <xdr:row>301</xdr:row>
      <xdr:rowOff>152400</xdr:rowOff>
    </xdr:to>
    <xdr:sp macro="" textlink="">
      <xdr:nvSpPr>
        <xdr:cNvPr id="9" name="WordArt 2047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84516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301</xdr:row>
      <xdr:rowOff>154173</xdr:rowOff>
    </xdr:from>
    <xdr:to>
      <xdr:col>17</xdr:col>
      <xdr:colOff>3175</xdr:colOff>
      <xdr:row>301</xdr:row>
      <xdr:rowOff>154173</xdr:rowOff>
    </xdr:to>
    <xdr:sp macro="" textlink="">
      <xdr:nvSpPr>
        <xdr:cNvPr id="10" name="WordArt 2050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84534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257</xdr:row>
      <xdr:rowOff>155575</xdr:rowOff>
    </xdr:from>
    <xdr:to>
      <xdr:col>17</xdr:col>
      <xdr:colOff>3175</xdr:colOff>
      <xdr:row>257</xdr:row>
      <xdr:rowOff>155575</xdr:rowOff>
    </xdr:to>
    <xdr:sp macro="" textlink="">
      <xdr:nvSpPr>
        <xdr:cNvPr id="11" name="WordArt 1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75855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257</xdr:row>
      <xdr:rowOff>155575</xdr:rowOff>
    </xdr:from>
    <xdr:to>
      <xdr:col>17</xdr:col>
      <xdr:colOff>3175</xdr:colOff>
      <xdr:row>257</xdr:row>
      <xdr:rowOff>155575</xdr:rowOff>
    </xdr:to>
    <xdr:sp macro="" textlink="">
      <xdr:nvSpPr>
        <xdr:cNvPr id="12" name="WordArt 2047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75855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257</xdr:row>
      <xdr:rowOff>157348</xdr:rowOff>
    </xdr:from>
    <xdr:to>
      <xdr:col>17</xdr:col>
      <xdr:colOff>3175</xdr:colOff>
      <xdr:row>257</xdr:row>
      <xdr:rowOff>157348</xdr:rowOff>
    </xdr:to>
    <xdr:sp macro="" textlink="">
      <xdr:nvSpPr>
        <xdr:cNvPr id="13" name="WordArt 2050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75873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258</xdr:row>
      <xdr:rowOff>147955</xdr:rowOff>
    </xdr:from>
    <xdr:to>
      <xdr:col>17</xdr:col>
      <xdr:colOff>3175</xdr:colOff>
      <xdr:row>258</xdr:row>
      <xdr:rowOff>147955</xdr:rowOff>
    </xdr:to>
    <xdr:sp macro="" textlink="">
      <xdr:nvSpPr>
        <xdr:cNvPr id="14" name="WordArt 1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817800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258</xdr:row>
      <xdr:rowOff>147955</xdr:rowOff>
    </xdr:from>
    <xdr:to>
      <xdr:col>17</xdr:col>
      <xdr:colOff>3175</xdr:colOff>
      <xdr:row>258</xdr:row>
      <xdr:rowOff>147955</xdr:rowOff>
    </xdr:to>
    <xdr:sp macro="" textlink="">
      <xdr:nvSpPr>
        <xdr:cNvPr id="15" name="WordArt 2047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817800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258</xdr:row>
      <xdr:rowOff>149728</xdr:rowOff>
    </xdr:from>
    <xdr:to>
      <xdr:col>17</xdr:col>
      <xdr:colOff>3175</xdr:colOff>
      <xdr:row>258</xdr:row>
      <xdr:rowOff>149728</xdr:rowOff>
    </xdr:to>
    <xdr:sp macro="" textlink="">
      <xdr:nvSpPr>
        <xdr:cNvPr id="16" name="WordArt 2050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817977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257</xdr:row>
      <xdr:rowOff>155575</xdr:rowOff>
    </xdr:from>
    <xdr:to>
      <xdr:col>17</xdr:col>
      <xdr:colOff>3175</xdr:colOff>
      <xdr:row>257</xdr:row>
      <xdr:rowOff>155575</xdr:rowOff>
    </xdr:to>
    <xdr:sp macro="" textlink="">
      <xdr:nvSpPr>
        <xdr:cNvPr id="17" name="WordArt 1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75855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257</xdr:row>
      <xdr:rowOff>155575</xdr:rowOff>
    </xdr:from>
    <xdr:to>
      <xdr:col>17</xdr:col>
      <xdr:colOff>3175</xdr:colOff>
      <xdr:row>257</xdr:row>
      <xdr:rowOff>155575</xdr:rowOff>
    </xdr:to>
    <xdr:sp macro="" textlink="">
      <xdr:nvSpPr>
        <xdr:cNvPr id="18" name="WordArt 204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75855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257</xdr:row>
      <xdr:rowOff>157348</xdr:rowOff>
    </xdr:from>
    <xdr:to>
      <xdr:col>17</xdr:col>
      <xdr:colOff>3175</xdr:colOff>
      <xdr:row>257</xdr:row>
      <xdr:rowOff>157348</xdr:rowOff>
    </xdr:to>
    <xdr:sp macro="" textlink="">
      <xdr:nvSpPr>
        <xdr:cNvPr id="19" name="WordArt 2050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75873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297</xdr:row>
      <xdr:rowOff>171450</xdr:rowOff>
    </xdr:from>
    <xdr:to>
      <xdr:col>17</xdr:col>
      <xdr:colOff>3175</xdr:colOff>
      <xdr:row>297</xdr:row>
      <xdr:rowOff>171450</xdr:rowOff>
    </xdr:to>
    <xdr:sp macro="" textlink="">
      <xdr:nvSpPr>
        <xdr:cNvPr id="20" name="WordArt 1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68705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297</xdr:row>
      <xdr:rowOff>171450</xdr:rowOff>
    </xdr:from>
    <xdr:to>
      <xdr:col>17</xdr:col>
      <xdr:colOff>3175</xdr:colOff>
      <xdr:row>297</xdr:row>
      <xdr:rowOff>171450</xdr:rowOff>
    </xdr:to>
    <xdr:sp macro="" textlink="">
      <xdr:nvSpPr>
        <xdr:cNvPr id="21" name="WordArt 2047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68705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297</xdr:row>
      <xdr:rowOff>173223</xdr:rowOff>
    </xdr:from>
    <xdr:to>
      <xdr:col>17</xdr:col>
      <xdr:colOff>3175</xdr:colOff>
      <xdr:row>297</xdr:row>
      <xdr:rowOff>173223</xdr:rowOff>
    </xdr:to>
    <xdr:sp macro="" textlink="">
      <xdr:nvSpPr>
        <xdr:cNvPr id="22" name="WordArt 2050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687227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277</xdr:row>
      <xdr:rowOff>165100</xdr:rowOff>
    </xdr:from>
    <xdr:to>
      <xdr:col>17</xdr:col>
      <xdr:colOff>3175</xdr:colOff>
      <xdr:row>277</xdr:row>
      <xdr:rowOff>165100</xdr:rowOff>
    </xdr:to>
    <xdr:sp macro="" textlink="">
      <xdr:nvSpPr>
        <xdr:cNvPr id="23" name="WordArt 1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982630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277</xdr:row>
      <xdr:rowOff>165100</xdr:rowOff>
    </xdr:from>
    <xdr:to>
      <xdr:col>17</xdr:col>
      <xdr:colOff>3175</xdr:colOff>
      <xdr:row>277</xdr:row>
      <xdr:rowOff>165100</xdr:rowOff>
    </xdr:to>
    <xdr:sp macro="" textlink="">
      <xdr:nvSpPr>
        <xdr:cNvPr id="24" name="WordArt 2047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982630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277</xdr:row>
      <xdr:rowOff>166873</xdr:rowOff>
    </xdr:from>
    <xdr:to>
      <xdr:col>17</xdr:col>
      <xdr:colOff>3175</xdr:colOff>
      <xdr:row>277</xdr:row>
      <xdr:rowOff>166873</xdr:rowOff>
    </xdr:to>
    <xdr:sp macro="" textlink="">
      <xdr:nvSpPr>
        <xdr:cNvPr id="25" name="WordArt 2050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9826484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297</xdr:row>
      <xdr:rowOff>171450</xdr:rowOff>
    </xdr:from>
    <xdr:to>
      <xdr:col>17</xdr:col>
      <xdr:colOff>3175</xdr:colOff>
      <xdr:row>297</xdr:row>
      <xdr:rowOff>171450</xdr:rowOff>
    </xdr:to>
    <xdr:sp macro="" textlink="">
      <xdr:nvSpPr>
        <xdr:cNvPr id="26" name="WordArt 1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68705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297</xdr:row>
      <xdr:rowOff>171450</xdr:rowOff>
    </xdr:from>
    <xdr:to>
      <xdr:col>17</xdr:col>
      <xdr:colOff>3175</xdr:colOff>
      <xdr:row>297</xdr:row>
      <xdr:rowOff>171450</xdr:rowOff>
    </xdr:to>
    <xdr:sp macro="" textlink="">
      <xdr:nvSpPr>
        <xdr:cNvPr id="27" name="WordArt 2047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68705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297</xdr:row>
      <xdr:rowOff>173223</xdr:rowOff>
    </xdr:from>
    <xdr:to>
      <xdr:col>17</xdr:col>
      <xdr:colOff>3175</xdr:colOff>
      <xdr:row>297</xdr:row>
      <xdr:rowOff>173223</xdr:rowOff>
    </xdr:to>
    <xdr:sp macro="" textlink="">
      <xdr:nvSpPr>
        <xdr:cNvPr id="28" name="WordArt 2050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687227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215</xdr:row>
      <xdr:rowOff>165100</xdr:rowOff>
    </xdr:from>
    <xdr:to>
      <xdr:col>17</xdr:col>
      <xdr:colOff>3175</xdr:colOff>
      <xdr:row>215</xdr:row>
      <xdr:rowOff>165100</xdr:rowOff>
    </xdr:to>
    <xdr:sp macro="" textlink="">
      <xdr:nvSpPr>
        <xdr:cNvPr id="29" name="WordArt 1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93928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215</xdr:row>
      <xdr:rowOff>165100</xdr:rowOff>
    </xdr:from>
    <xdr:to>
      <xdr:col>17</xdr:col>
      <xdr:colOff>3175</xdr:colOff>
      <xdr:row>215</xdr:row>
      <xdr:rowOff>165100</xdr:rowOff>
    </xdr:to>
    <xdr:sp macro="" textlink="">
      <xdr:nvSpPr>
        <xdr:cNvPr id="30" name="WordArt 2047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93928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215</xdr:row>
      <xdr:rowOff>166873</xdr:rowOff>
    </xdr:from>
    <xdr:to>
      <xdr:col>17</xdr:col>
      <xdr:colOff>3175</xdr:colOff>
      <xdr:row>215</xdr:row>
      <xdr:rowOff>166873</xdr:rowOff>
    </xdr:to>
    <xdr:sp macro="" textlink="">
      <xdr:nvSpPr>
        <xdr:cNvPr id="31" name="WordArt 205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939457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222</xdr:row>
      <xdr:rowOff>165100</xdr:rowOff>
    </xdr:from>
    <xdr:to>
      <xdr:col>17</xdr:col>
      <xdr:colOff>3175</xdr:colOff>
      <xdr:row>222</xdr:row>
      <xdr:rowOff>165100</xdr:rowOff>
    </xdr:to>
    <xdr:sp macro="" textlink="">
      <xdr:nvSpPr>
        <xdr:cNvPr id="32" name="WordArt 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2193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222</xdr:row>
      <xdr:rowOff>165100</xdr:rowOff>
    </xdr:from>
    <xdr:to>
      <xdr:col>17</xdr:col>
      <xdr:colOff>3175</xdr:colOff>
      <xdr:row>222</xdr:row>
      <xdr:rowOff>165100</xdr:rowOff>
    </xdr:to>
    <xdr:sp macro="" textlink="">
      <xdr:nvSpPr>
        <xdr:cNvPr id="33" name="WordArt 2047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2193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222</xdr:row>
      <xdr:rowOff>166873</xdr:rowOff>
    </xdr:from>
    <xdr:to>
      <xdr:col>17</xdr:col>
      <xdr:colOff>3175</xdr:colOff>
      <xdr:row>222</xdr:row>
      <xdr:rowOff>166873</xdr:rowOff>
    </xdr:to>
    <xdr:sp macro="" textlink="">
      <xdr:nvSpPr>
        <xdr:cNvPr id="34" name="WordArt 2050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21949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223</xdr:row>
      <xdr:rowOff>147955</xdr:rowOff>
    </xdr:from>
    <xdr:to>
      <xdr:col>17</xdr:col>
      <xdr:colOff>3175</xdr:colOff>
      <xdr:row>223</xdr:row>
      <xdr:rowOff>147955</xdr:rowOff>
    </xdr:to>
    <xdr:sp macro="" textlink="">
      <xdr:nvSpPr>
        <xdr:cNvPr id="35" name="WordArt 1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257605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223</xdr:row>
      <xdr:rowOff>147955</xdr:rowOff>
    </xdr:from>
    <xdr:to>
      <xdr:col>17</xdr:col>
      <xdr:colOff>3175</xdr:colOff>
      <xdr:row>223</xdr:row>
      <xdr:rowOff>147955</xdr:rowOff>
    </xdr:to>
    <xdr:sp macro="" textlink="">
      <xdr:nvSpPr>
        <xdr:cNvPr id="36" name="WordArt 2047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257605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223</xdr:row>
      <xdr:rowOff>149728</xdr:rowOff>
    </xdr:from>
    <xdr:to>
      <xdr:col>17</xdr:col>
      <xdr:colOff>3175</xdr:colOff>
      <xdr:row>223</xdr:row>
      <xdr:rowOff>149728</xdr:rowOff>
    </xdr:to>
    <xdr:sp macro="" textlink="">
      <xdr:nvSpPr>
        <xdr:cNvPr id="37" name="WordArt 2050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257782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222</xdr:row>
      <xdr:rowOff>165100</xdr:rowOff>
    </xdr:from>
    <xdr:to>
      <xdr:col>17</xdr:col>
      <xdr:colOff>3175</xdr:colOff>
      <xdr:row>222</xdr:row>
      <xdr:rowOff>165100</xdr:rowOff>
    </xdr:to>
    <xdr:sp macro="" textlink="">
      <xdr:nvSpPr>
        <xdr:cNvPr id="38" name="WordArt 1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2193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222</xdr:row>
      <xdr:rowOff>165100</xdr:rowOff>
    </xdr:from>
    <xdr:to>
      <xdr:col>17</xdr:col>
      <xdr:colOff>3175</xdr:colOff>
      <xdr:row>222</xdr:row>
      <xdr:rowOff>165100</xdr:rowOff>
    </xdr:to>
    <xdr:sp macro="" textlink="">
      <xdr:nvSpPr>
        <xdr:cNvPr id="39" name="WordArt 2047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2193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222</xdr:row>
      <xdr:rowOff>166873</xdr:rowOff>
    </xdr:from>
    <xdr:to>
      <xdr:col>17</xdr:col>
      <xdr:colOff>3175</xdr:colOff>
      <xdr:row>222</xdr:row>
      <xdr:rowOff>166873</xdr:rowOff>
    </xdr:to>
    <xdr:sp macro="" textlink="">
      <xdr:nvSpPr>
        <xdr:cNvPr id="40" name="WordArt 2050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21949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218</xdr:row>
      <xdr:rowOff>165100</xdr:rowOff>
    </xdr:from>
    <xdr:to>
      <xdr:col>17</xdr:col>
      <xdr:colOff>3175</xdr:colOff>
      <xdr:row>218</xdr:row>
      <xdr:rowOff>165100</xdr:rowOff>
    </xdr:to>
    <xdr:sp macro="" textlink="">
      <xdr:nvSpPr>
        <xdr:cNvPr id="41" name="WordArt 1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5929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218</xdr:row>
      <xdr:rowOff>165100</xdr:rowOff>
    </xdr:from>
    <xdr:to>
      <xdr:col>17</xdr:col>
      <xdr:colOff>3175</xdr:colOff>
      <xdr:row>218</xdr:row>
      <xdr:rowOff>165100</xdr:rowOff>
    </xdr:to>
    <xdr:sp macro="" textlink="">
      <xdr:nvSpPr>
        <xdr:cNvPr id="42" name="WordArt 2047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5929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218</xdr:row>
      <xdr:rowOff>166873</xdr:rowOff>
    </xdr:from>
    <xdr:to>
      <xdr:col>17</xdr:col>
      <xdr:colOff>3175</xdr:colOff>
      <xdr:row>218</xdr:row>
      <xdr:rowOff>166873</xdr:rowOff>
    </xdr:to>
    <xdr:sp macro="" textlink="">
      <xdr:nvSpPr>
        <xdr:cNvPr id="43" name="WordArt 2050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5947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211</xdr:row>
      <xdr:rowOff>165100</xdr:rowOff>
    </xdr:from>
    <xdr:to>
      <xdr:col>17</xdr:col>
      <xdr:colOff>3175</xdr:colOff>
      <xdr:row>211</xdr:row>
      <xdr:rowOff>165100</xdr:rowOff>
    </xdr:to>
    <xdr:sp macro="" textlink="">
      <xdr:nvSpPr>
        <xdr:cNvPr id="44" name="WordArt 1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77926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211</xdr:row>
      <xdr:rowOff>165100</xdr:rowOff>
    </xdr:from>
    <xdr:to>
      <xdr:col>17</xdr:col>
      <xdr:colOff>3175</xdr:colOff>
      <xdr:row>211</xdr:row>
      <xdr:rowOff>165100</xdr:rowOff>
    </xdr:to>
    <xdr:sp macro="" textlink="">
      <xdr:nvSpPr>
        <xdr:cNvPr id="45" name="WordArt 2047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77926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211</xdr:row>
      <xdr:rowOff>166873</xdr:rowOff>
    </xdr:from>
    <xdr:to>
      <xdr:col>17</xdr:col>
      <xdr:colOff>3175</xdr:colOff>
      <xdr:row>211</xdr:row>
      <xdr:rowOff>166873</xdr:rowOff>
    </xdr:to>
    <xdr:sp macro="" textlink="">
      <xdr:nvSpPr>
        <xdr:cNvPr id="46" name="WordArt 2050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779437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212</xdr:row>
      <xdr:rowOff>165100</xdr:rowOff>
    </xdr:from>
    <xdr:to>
      <xdr:col>17</xdr:col>
      <xdr:colOff>3175</xdr:colOff>
      <xdr:row>212</xdr:row>
      <xdr:rowOff>165100</xdr:rowOff>
    </xdr:to>
    <xdr:sp macro="" textlink="">
      <xdr:nvSpPr>
        <xdr:cNvPr id="47" name="WordArt 1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81926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212</xdr:row>
      <xdr:rowOff>165100</xdr:rowOff>
    </xdr:from>
    <xdr:to>
      <xdr:col>17</xdr:col>
      <xdr:colOff>3175</xdr:colOff>
      <xdr:row>212</xdr:row>
      <xdr:rowOff>165100</xdr:rowOff>
    </xdr:to>
    <xdr:sp macro="" textlink="">
      <xdr:nvSpPr>
        <xdr:cNvPr id="48" name="WordArt 2047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81926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212</xdr:row>
      <xdr:rowOff>166873</xdr:rowOff>
    </xdr:from>
    <xdr:to>
      <xdr:col>17</xdr:col>
      <xdr:colOff>3175</xdr:colOff>
      <xdr:row>212</xdr:row>
      <xdr:rowOff>166873</xdr:rowOff>
    </xdr:to>
    <xdr:sp macro="" textlink="">
      <xdr:nvSpPr>
        <xdr:cNvPr id="49" name="WordArt 2050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81944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218</xdr:row>
      <xdr:rowOff>165100</xdr:rowOff>
    </xdr:from>
    <xdr:to>
      <xdr:col>17</xdr:col>
      <xdr:colOff>3175</xdr:colOff>
      <xdr:row>218</xdr:row>
      <xdr:rowOff>165100</xdr:rowOff>
    </xdr:to>
    <xdr:sp macro="" textlink="">
      <xdr:nvSpPr>
        <xdr:cNvPr id="50" name="WordArt 1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5929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218</xdr:row>
      <xdr:rowOff>165100</xdr:rowOff>
    </xdr:from>
    <xdr:to>
      <xdr:col>17</xdr:col>
      <xdr:colOff>3175</xdr:colOff>
      <xdr:row>218</xdr:row>
      <xdr:rowOff>165100</xdr:rowOff>
    </xdr:to>
    <xdr:sp macro="" textlink="">
      <xdr:nvSpPr>
        <xdr:cNvPr id="51" name="WordArt 2047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5929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218</xdr:row>
      <xdr:rowOff>166873</xdr:rowOff>
    </xdr:from>
    <xdr:to>
      <xdr:col>17</xdr:col>
      <xdr:colOff>3175</xdr:colOff>
      <xdr:row>218</xdr:row>
      <xdr:rowOff>166873</xdr:rowOff>
    </xdr:to>
    <xdr:sp macro="" textlink="">
      <xdr:nvSpPr>
        <xdr:cNvPr id="52" name="WordArt 2050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5947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223</xdr:row>
      <xdr:rowOff>155575</xdr:rowOff>
    </xdr:from>
    <xdr:to>
      <xdr:col>17</xdr:col>
      <xdr:colOff>3175</xdr:colOff>
      <xdr:row>223</xdr:row>
      <xdr:rowOff>155575</xdr:rowOff>
    </xdr:to>
    <xdr:sp macro="" textlink="">
      <xdr:nvSpPr>
        <xdr:cNvPr id="53" name="WordArt 1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25836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223</xdr:row>
      <xdr:rowOff>155575</xdr:rowOff>
    </xdr:from>
    <xdr:to>
      <xdr:col>17</xdr:col>
      <xdr:colOff>3175</xdr:colOff>
      <xdr:row>223</xdr:row>
      <xdr:rowOff>155575</xdr:rowOff>
    </xdr:to>
    <xdr:sp macro="" textlink="">
      <xdr:nvSpPr>
        <xdr:cNvPr id="54" name="WordArt 2047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25836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223</xdr:row>
      <xdr:rowOff>157348</xdr:rowOff>
    </xdr:from>
    <xdr:to>
      <xdr:col>17</xdr:col>
      <xdr:colOff>3175</xdr:colOff>
      <xdr:row>223</xdr:row>
      <xdr:rowOff>157348</xdr:rowOff>
    </xdr:to>
    <xdr:sp macro="" textlink="">
      <xdr:nvSpPr>
        <xdr:cNvPr id="55" name="WordArt 2050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258544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223</xdr:row>
      <xdr:rowOff>155575</xdr:rowOff>
    </xdr:from>
    <xdr:to>
      <xdr:col>17</xdr:col>
      <xdr:colOff>3175</xdr:colOff>
      <xdr:row>223</xdr:row>
      <xdr:rowOff>155575</xdr:rowOff>
    </xdr:to>
    <xdr:sp macro="" textlink="">
      <xdr:nvSpPr>
        <xdr:cNvPr id="56" name="WordArt 1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25836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223</xdr:row>
      <xdr:rowOff>155575</xdr:rowOff>
    </xdr:from>
    <xdr:to>
      <xdr:col>17</xdr:col>
      <xdr:colOff>3175</xdr:colOff>
      <xdr:row>223</xdr:row>
      <xdr:rowOff>155575</xdr:rowOff>
    </xdr:to>
    <xdr:sp macro="" textlink="">
      <xdr:nvSpPr>
        <xdr:cNvPr id="57" name="WordArt 2047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25836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223</xdr:row>
      <xdr:rowOff>157348</xdr:rowOff>
    </xdr:from>
    <xdr:to>
      <xdr:col>17</xdr:col>
      <xdr:colOff>3175</xdr:colOff>
      <xdr:row>223</xdr:row>
      <xdr:rowOff>157348</xdr:rowOff>
    </xdr:to>
    <xdr:sp macro="" textlink="">
      <xdr:nvSpPr>
        <xdr:cNvPr id="58" name="WordArt 2050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258544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301</xdr:row>
      <xdr:rowOff>161925</xdr:rowOff>
    </xdr:from>
    <xdr:to>
      <xdr:col>17</xdr:col>
      <xdr:colOff>3175</xdr:colOff>
      <xdr:row>301</xdr:row>
      <xdr:rowOff>161925</xdr:rowOff>
    </xdr:to>
    <xdr:sp macro="" textlink="">
      <xdr:nvSpPr>
        <xdr:cNvPr id="59" name="WordArt 1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84611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301</xdr:row>
      <xdr:rowOff>161925</xdr:rowOff>
    </xdr:from>
    <xdr:to>
      <xdr:col>17</xdr:col>
      <xdr:colOff>3175</xdr:colOff>
      <xdr:row>301</xdr:row>
      <xdr:rowOff>161925</xdr:rowOff>
    </xdr:to>
    <xdr:sp macro="" textlink="">
      <xdr:nvSpPr>
        <xdr:cNvPr id="60" name="WordArt 2047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84611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301</xdr:row>
      <xdr:rowOff>163698</xdr:rowOff>
    </xdr:from>
    <xdr:to>
      <xdr:col>17</xdr:col>
      <xdr:colOff>3175</xdr:colOff>
      <xdr:row>301</xdr:row>
      <xdr:rowOff>163698</xdr:rowOff>
    </xdr:to>
    <xdr:sp macro="" textlink="">
      <xdr:nvSpPr>
        <xdr:cNvPr id="61" name="WordArt 2050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846294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301</xdr:row>
      <xdr:rowOff>161925</xdr:rowOff>
    </xdr:from>
    <xdr:to>
      <xdr:col>17</xdr:col>
      <xdr:colOff>3175</xdr:colOff>
      <xdr:row>301</xdr:row>
      <xdr:rowOff>161925</xdr:rowOff>
    </xdr:to>
    <xdr:sp macro="" textlink="">
      <xdr:nvSpPr>
        <xdr:cNvPr id="62" name="WordArt 1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84611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301</xdr:row>
      <xdr:rowOff>161925</xdr:rowOff>
    </xdr:from>
    <xdr:to>
      <xdr:col>17</xdr:col>
      <xdr:colOff>3175</xdr:colOff>
      <xdr:row>301</xdr:row>
      <xdr:rowOff>161925</xdr:rowOff>
    </xdr:to>
    <xdr:sp macro="" textlink="">
      <xdr:nvSpPr>
        <xdr:cNvPr id="63" name="WordArt 2047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84611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301</xdr:row>
      <xdr:rowOff>163698</xdr:rowOff>
    </xdr:from>
    <xdr:to>
      <xdr:col>17</xdr:col>
      <xdr:colOff>3175</xdr:colOff>
      <xdr:row>301</xdr:row>
      <xdr:rowOff>163698</xdr:rowOff>
    </xdr:to>
    <xdr:sp macro="" textlink="">
      <xdr:nvSpPr>
        <xdr:cNvPr id="64" name="WordArt 2050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846294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304</xdr:row>
      <xdr:rowOff>144780</xdr:rowOff>
    </xdr:from>
    <xdr:to>
      <xdr:col>17</xdr:col>
      <xdr:colOff>3175</xdr:colOff>
      <xdr:row>304</xdr:row>
      <xdr:rowOff>144780</xdr:rowOff>
    </xdr:to>
    <xdr:sp macro="" textlink="">
      <xdr:nvSpPr>
        <xdr:cNvPr id="65" name="WordArt 2047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084433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304</xdr:row>
      <xdr:rowOff>146553</xdr:rowOff>
    </xdr:from>
    <xdr:to>
      <xdr:col>17</xdr:col>
      <xdr:colOff>3175</xdr:colOff>
      <xdr:row>304</xdr:row>
      <xdr:rowOff>146553</xdr:rowOff>
    </xdr:to>
    <xdr:sp macro="" textlink="">
      <xdr:nvSpPr>
        <xdr:cNvPr id="66" name="WordArt 2050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084610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304</xdr:row>
      <xdr:rowOff>152400</xdr:rowOff>
    </xdr:from>
    <xdr:to>
      <xdr:col>17</xdr:col>
      <xdr:colOff>3175</xdr:colOff>
      <xdr:row>304</xdr:row>
      <xdr:rowOff>152400</xdr:rowOff>
    </xdr:to>
    <xdr:sp macro="" textlink="">
      <xdr:nvSpPr>
        <xdr:cNvPr id="67" name="WordArt 1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08519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304</xdr:row>
      <xdr:rowOff>152400</xdr:rowOff>
    </xdr:from>
    <xdr:to>
      <xdr:col>17</xdr:col>
      <xdr:colOff>3175</xdr:colOff>
      <xdr:row>304</xdr:row>
      <xdr:rowOff>152400</xdr:rowOff>
    </xdr:to>
    <xdr:sp macro="" textlink="">
      <xdr:nvSpPr>
        <xdr:cNvPr id="68" name="WordArt 2047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08519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304</xdr:row>
      <xdr:rowOff>154173</xdr:rowOff>
    </xdr:from>
    <xdr:to>
      <xdr:col>17</xdr:col>
      <xdr:colOff>3175</xdr:colOff>
      <xdr:row>304</xdr:row>
      <xdr:rowOff>154173</xdr:rowOff>
    </xdr:to>
    <xdr:sp macro="" textlink="">
      <xdr:nvSpPr>
        <xdr:cNvPr id="69" name="WordArt 2050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08537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304</xdr:row>
      <xdr:rowOff>152400</xdr:rowOff>
    </xdr:from>
    <xdr:to>
      <xdr:col>17</xdr:col>
      <xdr:colOff>3175</xdr:colOff>
      <xdr:row>304</xdr:row>
      <xdr:rowOff>152400</xdr:rowOff>
    </xdr:to>
    <xdr:sp macro="" textlink="">
      <xdr:nvSpPr>
        <xdr:cNvPr id="70" name="WordArt 1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08519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304</xdr:row>
      <xdr:rowOff>152400</xdr:rowOff>
    </xdr:from>
    <xdr:to>
      <xdr:col>17</xdr:col>
      <xdr:colOff>3175</xdr:colOff>
      <xdr:row>304</xdr:row>
      <xdr:rowOff>152400</xdr:rowOff>
    </xdr:to>
    <xdr:sp macro="" textlink="">
      <xdr:nvSpPr>
        <xdr:cNvPr id="71" name="WordArt 2047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08519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304</xdr:row>
      <xdr:rowOff>154173</xdr:rowOff>
    </xdr:from>
    <xdr:to>
      <xdr:col>17</xdr:col>
      <xdr:colOff>3175</xdr:colOff>
      <xdr:row>304</xdr:row>
      <xdr:rowOff>154173</xdr:rowOff>
    </xdr:to>
    <xdr:sp macro="" textlink="">
      <xdr:nvSpPr>
        <xdr:cNvPr id="72" name="WordArt 2050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08537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306</xdr:row>
      <xdr:rowOff>171450</xdr:rowOff>
    </xdr:from>
    <xdr:to>
      <xdr:col>17</xdr:col>
      <xdr:colOff>3175</xdr:colOff>
      <xdr:row>306</xdr:row>
      <xdr:rowOff>171450</xdr:rowOff>
    </xdr:to>
    <xdr:sp macro="" textlink="">
      <xdr:nvSpPr>
        <xdr:cNvPr id="73" name="WordArt 1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16711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306</xdr:row>
      <xdr:rowOff>171450</xdr:rowOff>
    </xdr:from>
    <xdr:to>
      <xdr:col>17</xdr:col>
      <xdr:colOff>3175</xdr:colOff>
      <xdr:row>306</xdr:row>
      <xdr:rowOff>171450</xdr:rowOff>
    </xdr:to>
    <xdr:sp macro="" textlink="">
      <xdr:nvSpPr>
        <xdr:cNvPr id="74" name="WordArt 2047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16711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306</xdr:row>
      <xdr:rowOff>173223</xdr:rowOff>
    </xdr:from>
    <xdr:to>
      <xdr:col>17</xdr:col>
      <xdr:colOff>3175</xdr:colOff>
      <xdr:row>306</xdr:row>
      <xdr:rowOff>173223</xdr:rowOff>
    </xdr:to>
    <xdr:sp macro="" textlink="">
      <xdr:nvSpPr>
        <xdr:cNvPr id="75" name="WordArt 2050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167287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305</xdr:row>
      <xdr:rowOff>171450</xdr:rowOff>
    </xdr:from>
    <xdr:to>
      <xdr:col>17</xdr:col>
      <xdr:colOff>3175</xdr:colOff>
      <xdr:row>305</xdr:row>
      <xdr:rowOff>171450</xdr:rowOff>
    </xdr:to>
    <xdr:sp macro="" textlink="">
      <xdr:nvSpPr>
        <xdr:cNvPr id="76" name="WordArt 1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12710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305</xdr:row>
      <xdr:rowOff>171450</xdr:rowOff>
    </xdr:from>
    <xdr:to>
      <xdr:col>17</xdr:col>
      <xdr:colOff>3175</xdr:colOff>
      <xdr:row>305</xdr:row>
      <xdr:rowOff>171450</xdr:rowOff>
    </xdr:to>
    <xdr:sp macro="" textlink="">
      <xdr:nvSpPr>
        <xdr:cNvPr id="77" name="WordArt 2047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12710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305</xdr:row>
      <xdr:rowOff>173223</xdr:rowOff>
    </xdr:from>
    <xdr:to>
      <xdr:col>17</xdr:col>
      <xdr:colOff>3175</xdr:colOff>
      <xdr:row>305</xdr:row>
      <xdr:rowOff>173223</xdr:rowOff>
    </xdr:to>
    <xdr:sp macro="" textlink="">
      <xdr:nvSpPr>
        <xdr:cNvPr id="78" name="WordArt 2050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12728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286</xdr:row>
      <xdr:rowOff>165100</xdr:rowOff>
    </xdr:from>
    <xdr:to>
      <xdr:col>17</xdr:col>
      <xdr:colOff>3175</xdr:colOff>
      <xdr:row>286</xdr:row>
      <xdr:rowOff>165100</xdr:rowOff>
    </xdr:to>
    <xdr:sp macro="" textlink="">
      <xdr:nvSpPr>
        <xdr:cNvPr id="79" name="WordArt 1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22635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286</xdr:row>
      <xdr:rowOff>165100</xdr:rowOff>
    </xdr:from>
    <xdr:to>
      <xdr:col>17</xdr:col>
      <xdr:colOff>3175</xdr:colOff>
      <xdr:row>286</xdr:row>
      <xdr:rowOff>165100</xdr:rowOff>
    </xdr:to>
    <xdr:sp macro="" textlink="">
      <xdr:nvSpPr>
        <xdr:cNvPr id="80" name="WordArt 2047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22635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286</xdr:row>
      <xdr:rowOff>166873</xdr:rowOff>
    </xdr:from>
    <xdr:to>
      <xdr:col>17</xdr:col>
      <xdr:colOff>3175</xdr:colOff>
      <xdr:row>286</xdr:row>
      <xdr:rowOff>166873</xdr:rowOff>
    </xdr:to>
    <xdr:sp macro="" textlink="">
      <xdr:nvSpPr>
        <xdr:cNvPr id="81" name="WordArt 2050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226534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286</xdr:row>
      <xdr:rowOff>165100</xdr:rowOff>
    </xdr:from>
    <xdr:to>
      <xdr:col>17</xdr:col>
      <xdr:colOff>3175</xdr:colOff>
      <xdr:row>286</xdr:row>
      <xdr:rowOff>165100</xdr:rowOff>
    </xdr:to>
    <xdr:sp macro="" textlink="">
      <xdr:nvSpPr>
        <xdr:cNvPr id="82" name="WordArt 1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22635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286</xdr:row>
      <xdr:rowOff>165100</xdr:rowOff>
    </xdr:from>
    <xdr:to>
      <xdr:col>17</xdr:col>
      <xdr:colOff>3175</xdr:colOff>
      <xdr:row>286</xdr:row>
      <xdr:rowOff>165100</xdr:rowOff>
    </xdr:to>
    <xdr:sp macro="" textlink="">
      <xdr:nvSpPr>
        <xdr:cNvPr id="83" name="WordArt 2047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22635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286</xdr:row>
      <xdr:rowOff>166873</xdr:rowOff>
    </xdr:from>
    <xdr:to>
      <xdr:col>17</xdr:col>
      <xdr:colOff>3175</xdr:colOff>
      <xdr:row>286</xdr:row>
      <xdr:rowOff>166873</xdr:rowOff>
    </xdr:to>
    <xdr:sp macro="" textlink="">
      <xdr:nvSpPr>
        <xdr:cNvPr id="84" name="WordArt 2050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226534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285</xdr:row>
      <xdr:rowOff>174625</xdr:rowOff>
    </xdr:from>
    <xdr:to>
      <xdr:col>17</xdr:col>
      <xdr:colOff>3175</xdr:colOff>
      <xdr:row>285</xdr:row>
      <xdr:rowOff>174625</xdr:rowOff>
    </xdr:to>
    <xdr:sp macro="" textlink="">
      <xdr:nvSpPr>
        <xdr:cNvPr id="85" name="WordArt 1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18730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285</xdr:row>
      <xdr:rowOff>174625</xdr:rowOff>
    </xdr:from>
    <xdr:to>
      <xdr:col>17</xdr:col>
      <xdr:colOff>3175</xdr:colOff>
      <xdr:row>285</xdr:row>
      <xdr:rowOff>174625</xdr:rowOff>
    </xdr:to>
    <xdr:sp macro="" textlink="">
      <xdr:nvSpPr>
        <xdr:cNvPr id="86" name="WordArt 2047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18730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285</xdr:row>
      <xdr:rowOff>176398</xdr:rowOff>
    </xdr:from>
    <xdr:to>
      <xdr:col>17</xdr:col>
      <xdr:colOff>3175</xdr:colOff>
      <xdr:row>285</xdr:row>
      <xdr:rowOff>176398</xdr:rowOff>
    </xdr:to>
    <xdr:sp macro="" textlink="">
      <xdr:nvSpPr>
        <xdr:cNvPr id="87" name="WordArt 2050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18748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285</xdr:row>
      <xdr:rowOff>174625</xdr:rowOff>
    </xdr:from>
    <xdr:to>
      <xdr:col>17</xdr:col>
      <xdr:colOff>3175</xdr:colOff>
      <xdr:row>285</xdr:row>
      <xdr:rowOff>174625</xdr:rowOff>
    </xdr:to>
    <xdr:sp macro="" textlink="">
      <xdr:nvSpPr>
        <xdr:cNvPr id="88" name="WordArt 1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18730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285</xdr:row>
      <xdr:rowOff>174625</xdr:rowOff>
    </xdr:from>
    <xdr:to>
      <xdr:col>17</xdr:col>
      <xdr:colOff>3175</xdr:colOff>
      <xdr:row>285</xdr:row>
      <xdr:rowOff>174625</xdr:rowOff>
    </xdr:to>
    <xdr:sp macro="" textlink="">
      <xdr:nvSpPr>
        <xdr:cNvPr id="89" name="WordArt 2047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18730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285</xdr:row>
      <xdr:rowOff>176398</xdr:rowOff>
    </xdr:from>
    <xdr:to>
      <xdr:col>17</xdr:col>
      <xdr:colOff>3175</xdr:colOff>
      <xdr:row>285</xdr:row>
      <xdr:rowOff>176398</xdr:rowOff>
    </xdr:to>
    <xdr:sp macro="" textlink="">
      <xdr:nvSpPr>
        <xdr:cNvPr id="90" name="WordArt 2050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18748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287</xdr:row>
      <xdr:rowOff>165100</xdr:rowOff>
    </xdr:from>
    <xdr:to>
      <xdr:col>17</xdr:col>
      <xdr:colOff>3175</xdr:colOff>
      <xdr:row>287</xdr:row>
      <xdr:rowOff>165100</xdr:rowOff>
    </xdr:to>
    <xdr:sp macro="" textlink="">
      <xdr:nvSpPr>
        <xdr:cNvPr id="91" name="WordArt 1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26636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287</xdr:row>
      <xdr:rowOff>165100</xdr:rowOff>
    </xdr:from>
    <xdr:to>
      <xdr:col>17</xdr:col>
      <xdr:colOff>3175</xdr:colOff>
      <xdr:row>287</xdr:row>
      <xdr:rowOff>165100</xdr:rowOff>
    </xdr:to>
    <xdr:sp macro="" textlink="">
      <xdr:nvSpPr>
        <xdr:cNvPr id="92" name="WordArt 2047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26636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287</xdr:row>
      <xdr:rowOff>166873</xdr:rowOff>
    </xdr:from>
    <xdr:to>
      <xdr:col>17</xdr:col>
      <xdr:colOff>3175</xdr:colOff>
      <xdr:row>287</xdr:row>
      <xdr:rowOff>166873</xdr:rowOff>
    </xdr:to>
    <xdr:sp macro="" textlink="">
      <xdr:nvSpPr>
        <xdr:cNvPr id="93" name="WordArt 2050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266539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287</xdr:row>
      <xdr:rowOff>165100</xdr:rowOff>
    </xdr:from>
    <xdr:to>
      <xdr:col>17</xdr:col>
      <xdr:colOff>3175</xdr:colOff>
      <xdr:row>287</xdr:row>
      <xdr:rowOff>165100</xdr:rowOff>
    </xdr:to>
    <xdr:sp macro="" textlink="">
      <xdr:nvSpPr>
        <xdr:cNvPr id="94" name="WordArt 1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26636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287</xdr:row>
      <xdr:rowOff>165100</xdr:rowOff>
    </xdr:from>
    <xdr:to>
      <xdr:col>17</xdr:col>
      <xdr:colOff>3175</xdr:colOff>
      <xdr:row>287</xdr:row>
      <xdr:rowOff>165100</xdr:rowOff>
    </xdr:to>
    <xdr:sp macro="" textlink="">
      <xdr:nvSpPr>
        <xdr:cNvPr id="95" name="WordArt 2047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26636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287</xdr:row>
      <xdr:rowOff>166873</xdr:rowOff>
    </xdr:from>
    <xdr:to>
      <xdr:col>17</xdr:col>
      <xdr:colOff>3175</xdr:colOff>
      <xdr:row>287</xdr:row>
      <xdr:rowOff>166873</xdr:rowOff>
    </xdr:to>
    <xdr:sp macro="" textlink="">
      <xdr:nvSpPr>
        <xdr:cNvPr id="96" name="WordArt 2050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266539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294</xdr:row>
      <xdr:rowOff>174625</xdr:rowOff>
    </xdr:from>
    <xdr:to>
      <xdr:col>17</xdr:col>
      <xdr:colOff>3175</xdr:colOff>
      <xdr:row>294</xdr:row>
      <xdr:rowOff>174625</xdr:rowOff>
    </xdr:to>
    <xdr:sp macro="" textlink="">
      <xdr:nvSpPr>
        <xdr:cNvPr id="97" name="WordArt 1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54735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294</xdr:row>
      <xdr:rowOff>174625</xdr:rowOff>
    </xdr:from>
    <xdr:to>
      <xdr:col>17</xdr:col>
      <xdr:colOff>3175</xdr:colOff>
      <xdr:row>294</xdr:row>
      <xdr:rowOff>174625</xdr:rowOff>
    </xdr:to>
    <xdr:sp macro="" textlink="">
      <xdr:nvSpPr>
        <xdr:cNvPr id="98" name="WordArt 2047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54735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294</xdr:row>
      <xdr:rowOff>176398</xdr:rowOff>
    </xdr:from>
    <xdr:to>
      <xdr:col>17</xdr:col>
      <xdr:colOff>3175</xdr:colOff>
      <xdr:row>294</xdr:row>
      <xdr:rowOff>176398</xdr:rowOff>
    </xdr:to>
    <xdr:sp macro="" textlink="">
      <xdr:nvSpPr>
        <xdr:cNvPr id="99" name="WordArt 2050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547527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294</xdr:row>
      <xdr:rowOff>174625</xdr:rowOff>
    </xdr:from>
    <xdr:to>
      <xdr:col>17</xdr:col>
      <xdr:colOff>3175</xdr:colOff>
      <xdr:row>294</xdr:row>
      <xdr:rowOff>174625</xdr:rowOff>
    </xdr:to>
    <xdr:sp macro="" textlink="">
      <xdr:nvSpPr>
        <xdr:cNvPr id="100" name="WordArt 1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54735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294</xdr:row>
      <xdr:rowOff>174625</xdr:rowOff>
    </xdr:from>
    <xdr:to>
      <xdr:col>17</xdr:col>
      <xdr:colOff>3175</xdr:colOff>
      <xdr:row>294</xdr:row>
      <xdr:rowOff>174625</xdr:rowOff>
    </xdr:to>
    <xdr:sp macro="" textlink="">
      <xdr:nvSpPr>
        <xdr:cNvPr id="101" name="WordArt 2047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54735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294</xdr:row>
      <xdr:rowOff>176398</xdr:rowOff>
    </xdr:from>
    <xdr:to>
      <xdr:col>17</xdr:col>
      <xdr:colOff>3175</xdr:colOff>
      <xdr:row>294</xdr:row>
      <xdr:rowOff>176398</xdr:rowOff>
    </xdr:to>
    <xdr:sp macro="" textlink="">
      <xdr:nvSpPr>
        <xdr:cNvPr id="102" name="WordArt 2050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547527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292</xdr:row>
      <xdr:rowOff>165100</xdr:rowOff>
    </xdr:from>
    <xdr:to>
      <xdr:col>17</xdr:col>
      <xdr:colOff>3175</xdr:colOff>
      <xdr:row>292</xdr:row>
      <xdr:rowOff>165100</xdr:rowOff>
    </xdr:to>
    <xdr:sp macro="" textlink="">
      <xdr:nvSpPr>
        <xdr:cNvPr id="103" name="WordArt 1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46638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292</xdr:row>
      <xdr:rowOff>165100</xdr:rowOff>
    </xdr:from>
    <xdr:to>
      <xdr:col>17</xdr:col>
      <xdr:colOff>3175</xdr:colOff>
      <xdr:row>292</xdr:row>
      <xdr:rowOff>165100</xdr:rowOff>
    </xdr:to>
    <xdr:sp macro="" textlink="">
      <xdr:nvSpPr>
        <xdr:cNvPr id="104" name="WordArt 2047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46638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292</xdr:row>
      <xdr:rowOff>166873</xdr:rowOff>
    </xdr:from>
    <xdr:to>
      <xdr:col>17</xdr:col>
      <xdr:colOff>3175</xdr:colOff>
      <xdr:row>292</xdr:row>
      <xdr:rowOff>166873</xdr:rowOff>
    </xdr:to>
    <xdr:sp macro="" textlink="">
      <xdr:nvSpPr>
        <xdr:cNvPr id="105" name="WordArt 2050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466564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292</xdr:row>
      <xdr:rowOff>165100</xdr:rowOff>
    </xdr:from>
    <xdr:to>
      <xdr:col>17</xdr:col>
      <xdr:colOff>3175</xdr:colOff>
      <xdr:row>292</xdr:row>
      <xdr:rowOff>165100</xdr:rowOff>
    </xdr:to>
    <xdr:sp macro="" textlink="">
      <xdr:nvSpPr>
        <xdr:cNvPr id="106" name="WordArt 1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46638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292</xdr:row>
      <xdr:rowOff>165100</xdr:rowOff>
    </xdr:from>
    <xdr:to>
      <xdr:col>17</xdr:col>
      <xdr:colOff>3175</xdr:colOff>
      <xdr:row>292</xdr:row>
      <xdr:rowOff>165100</xdr:rowOff>
    </xdr:to>
    <xdr:sp macro="" textlink="">
      <xdr:nvSpPr>
        <xdr:cNvPr id="107" name="WordArt 2047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46638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292</xdr:row>
      <xdr:rowOff>166873</xdr:rowOff>
    </xdr:from>
    <xdr:to>
      <xdr:col>17</xdr:col>
      <xdr:colOff>3175</xdr:colOff>
      <xdr:row>292</xdr:row>
      <xdr:rowOff>166873</xdr:rowOff>
    </xdr:to>
    <xdr:sp macro="" textlink="">
      <xdr:nvSpPr>
        <xdr:cNvPr id="108" name="WordArt 2050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466564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289</xdr:row>
      <xdr:rowOff>165100</xdr:rowOff>
    </xdr:from>
    <xdr:to>
      <xdr:col>17</xdr:col>
      <xdr:colOff>3175</xdr:colOff>
      <xdr:row>289</xdr:row>
      <xdr:rowOff>165100</xdr:rowOff>
    </xdr:to>
    <xdr:sp macro="" textlink="">
      <xdr:nvSpPr>
        <xdr:cNvPr id="109" name="WordArt 1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34637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289</xdr:row>
      <xdr:rowOff>165100</xdr:rowOff>
    </xdr:from>
    <xdr:to>
      <xdr:col>17</xdr:col>
      <xdr:colOff>3175</xdr:colOff>
      <xdr:row>289</xdr:row>
      <xdr:rowOff>165100</xdr:rowOff>
    </xdr:to>
    <xdr:sp macro="" textlink="">
      <xdr:nvSpPr>
        <xdr:cNvPr id="110" name="WordArt 2047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34637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289</xdr:row>
      <xdr:rowOff>166873</xdr:rowOff>
    </xdr:from>
    <xdr:to>
      <xdr:col>17</xdr:col>
      <xdr:colOff>3175</xdr:colOff>
      <xdr:row>289</xdr:row>
      <xdr:rowOff>166873</xdr:rowOff>
    </xdr:to>
    <xdr:sp macro="" textlink="">
      <xdr:nvSpPr>
        <xdr:cNvPr id="111" name="WordArt 2050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346549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289</xdr:row>
      <xdr:rowOff>165100</xdr:rowOff>
    </xdr:from>
    <xdr:to>
      <xdr:col>17</xdr:col>
      <xdr:colOff>3175</xdr:colOff>
      <xdr:row>289</xdr:row>
      <xdr:rowOff>165100</xdr:rowOff>
    </xdr:to>
    <xdr:sp macro="" textlink="">
      <xdr:nvSpPr>
        <xdr:cNvPr id="112" name="WordArt 1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34637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289</xdr:row>
      <xdr:rowOff>165100</xdr:rowOff>
    </xdr:from>
    <xdr:to>
      <xdr:col>17</xdr:col>
      <xdr:colOff>3175</xdr:colOff>
      <xdr:row>289</xdr:row>
      <xdr:rowOff>165100</xdr:rowOff>
    </xdr:to>
    <xdr:sp macro="" textlink="">
      <xdr:nvSpPr>
        <xdr:cNvPr id="113" name="WordArt 2047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34637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289</xdr:row>
      <xdr:rowOff>166873</xdr:rowOff>
    </xdr:from>
    <xdr:to>
      <xdr:col>17</xdr:col>
      <xdr:colOff>3175</xdr:colOff>
      <xdr:row>289</xdr:row>
      <xdr:rowOff>166873</xdr:rowOff>
    </xdr:to>
    <xdr:sp macro="" textlink="">
      <xdr:nvSpPr>
        <xdr:cNvPr id="114" name="WordArt 2050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346549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288</xdr:row>
      <xdr:rowOff>174625</xdr:rowOff>
    </xdr:from>
    <xdr:to>
      <xdr:col>17</xdr:col>
      <xdr:colOff>3175</xdr:colOff>
      <xdr:row>288</xdr:row>
      <xdr:rowOff>174625</xdr:rowOff>
    </xdr:to>
    <xdr:sp macro="" textlink="">
      <xdr:nvSpPr>
        <xdr:cNvPr id="115" name="WordArt 1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30732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288</xdr:row>
      <xdr:rowOff>174625</xdr:rowOff>
    </xdr:from>
    <xdr:to>
      <xdr:col>17</xdr:col>
      <xdr:colOff>3175</xdr:colOff>
      <xdr:row>288</xdr:row>
      <xdr:rowOff>174625</xdr:rowOff>
    </xdr:to>
    <xdr:sp macro="" textlink="">
      <xdr:nvSpPr>
        <xdr:cNvPr id="116" name="WordArt 2047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30732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288</xdr:row>
      <xdr:rowOff>176398</xdr:rowOff>
    </xdr:from>
    <xdr:to>
      <xdr:col>17</xdr:col>
      <xdr:colOff>3175</xdr:colOff>
      <xdr:row>288</xdr:row>
      <xdr:rowOff>176398</xdr:rowOff>
    </xdr:to>
    <xdr:sp macro="" textlink="">
      <xdr:nvSpPr>
        <xdr:cNvPr id="117" name="WordArt 2050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307497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288</xdr:row>
      <xdr:rowOff>174625</xdr:rowOff>
    </xdr:from>
    <xdr:to>
      <xdr:col>17</xdr:col>
      <xdr:colOff>3175</xdr:colOff>
      <xdr:row>288</xdr:row>
      <xdr:rowOff>174625</xdr:rowOff>
    </xdr:to>
    <xdr:sp macro="" textlink="">
      <xdr:nvSpPr>
        <xdr:cNvPr id="118" name="WordArt 1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30732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288</xdr:row>
      <xdr:rowOff>174625</xdr:rowOff>
    </xdr:from>
    <xdr:to>
      <xdr:col>17</xdr:col>
      <xdr:colOff>3175</xdr:colOff>
      <xdr:row>288</xdr:row>
      <xdr:rowOff>174625</xdr:rowOff>
    </xdr:to>
    <xdr:sp macro="" textlink="">
      <xdr:nvSpPr>
        <xdr:cNvPr id="119" name="WordArt 2047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30732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288</xdr:row>
      <xdr:rowOff>176398</xdr:rowOff>
    </xdr:from>
    <xdr:to>
      <xdr:col>17</xdr:col>
      <xdr:colOff>3175</xdr:colOff>
      <xdr:row>288</xdr:row>
      <xdr:rowOff>176398</xdr:rowOff>
    </xdr:to>
    <xdr:sp macro="" textlink="">
      <xdr:nvSpPr>
        <xdr:cNvPr id="120" name="WordArt 2050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307497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291</xdr:row>
      <xdr:rowOff>174625</xdr:rowOff>
    </xdr:from>
    <xdr:to>
      <xdr:col>17</xdr:col>
      <xdr:colOff>3175</xdr:colOff>
      <xdr:row>291</xdr:row>
      <xdr:rowOff>174625</xdr:rowOff>
    </xdr:to>
    <xdr:sp macro="" textlink="">
      <xdr:nvSpPr>
        <xdr:cNvPr id="121" name="WordArt 1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42733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291</xdr:row>
      <xdr:rowOff>174625</xdr:rowOff>
    </xdr:from>
    <xdr:to>
      <xdr:col>17</xdr:col>
      <xdr:colOff>3175</xdr:colOff>
      <xdr:row>291</xdr:row>
      <xdr:rowOff>174625</xdr:rowOff>
    </xdr:to>
    <xdr:sp macro="" textlink="">
      <xdr:nvSpPr>
        <xdr:cNvPr id="122" name="WordArt 2047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42733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291</xdr:row>
      <xdr:rowOff>176398</xdr:rowOff>
    </xdr:from>
    <xdr:to>
      <xdr:col>17</xdr:col>
      <xdr:colOff>3175</xdr:colOff>
      <xdr:row>291</xdr:row>
      <xdr:rowOff>176398</xdr:rowOff>
    </xdr:to>
    <xdr:sp macro="" textlink="">
      <xdr:nvSpPr>
        <xdr:cNvPr id="123" name="WordArt 2050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42751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291</xdr:row>
      <xdr:rowOff>174625</xdr:rowOff>
    </xdr:from>
    <xdr:to>
      <xdr:col>17</xdr:col>
      <xdr:colOff>3175</xdr:colOff>
      <xdr:row>291</xdr:row>
      <xdr:rowOff>174625</xdr:rowOff>
    </xdr:to>
    <xdr:sp macro="" textlink="">
      <xdr:nvSpPr>
        <xdr:cNvPr id="124" name="WordArt 1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42733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291</xdr:row>
      <xdr:rowOff>174625</xdr:rowOff>
    </xdr:from>
    <xdr:to>
      <xdr:col>17</xdr:col>
      <xdr:colOff>3175</xdr:colOff>
      <xdr:row>291</xdr:row>
      <xdr:rowOff>174625</xdr:rowOff>
    </xdr:to>
    <xdr:sp macro="" textlink="">
      <xdr:nvSpPr>
        <xdr:cNvPr id="125" name="WordArt 2047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42733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291</xdr:row>
      <xdr:rowOff>176398</xdr:rowOff>
    </xdr:from>
    <xdr:to>
      <xdr:col>17</xdr:col>
      <xdr:colOff>3175</xdr:colOff>
      <xdr:row>291</xdr:row>
      <xdr:rowOff>176398</xdr:rowOff>
    </xdr:to>
    <xdr:sp macro="" textlink="">
      <xdr:nvSpPr>
        <xdr:cNvPr id="126" name="WordArt 2050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42751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290</xdr:row>
      <xdr:rowOff>165100</xdr:rowOff>
    </xdr:from>
    <xdr:to>
      <xdr:col>17</xdr:col>
      <xdr:colOff>3175</xdr:colOff>
      <xdr:row>290</xdr:row>
      <xdr:rowOff>165100</xdr:rowOff>
    </xdr:to>
    <xdr:sp macro="" textlink="">
      <xdr:nvSpPr>
        <xdr:cNvPr id="127" name="WordArt 1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38637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290</xdr:row>
      <xdr:rowOff>165100</xdr:rowOff>
    </xdr:from>
    <xdr:to>
      <xdr:col>17</xdr:col>
      <xdr:colOff>3175</xdr:colOff>
      <xdr:row>290</xdr:row>
      <xdr:rowOff>165100</xdr:rowOff>
    </xdr:to>
    <xdr:sp macro="" textlink="">
      <xdr:nvSpPr>
        <xdr:cNvPr id="128" name="WordArt 2047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38637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290</xdr:row>
      <xdr:rowOff>166873</xdr:rowOff>
    </xdr:from>
    <xdr:to>
      <xdr:col>17</xdr:col>
      <xdr:colOff>3175</xdr:colOff>
      <xdr:row>290</xdr:row>
      <xdr:rowOff>166873</xdr:rowOff>
    </xdr:to>
    <xdr:sp macro="" textlink="">
      <xdr:nvSpPr>
        <xdr:cNvPr id="129" name="WordArt 2050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386554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290</xdr:row>
      <xdr:rowOff>165100</xdr:rowOff>
    </xdr:from>
    <xdr:to>
      <xdr:col>17</xdr:col>
      <xdr:colOff>3175</xdr:colOff>
      <xdr:row>290</xdr:row>
      <xdr:rowOff>165100</xdr:rowOff>
    </xdr:to>
    <xdr:sp macro="" textlink="">
      <xdr:nvSpPr>
        <xdr:cNvPr id="130" name="WordArt 1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38637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290</xdr:row>
      <xdr:rowOff>165100</xdr:rowOff>
    </xdr:from>
    <xdr:to>
      <xdr:col>17</xdr:col>
      <xdr:colOff>3175</xdr:colOff>
      <xdr:row>290</xdr:row>
      <xdr:rowOff>165100</xdr:rowOff>
    </xdr:to>
    <xdr:sp macro="" textlink="">
      <xdr:nvSpPr>
        <xdr:cNvPr id="131" name="WordArt 2047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38637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290</xdr:row>
      <xdr:rowOff>166873</xdr:rowOff>
    </xdr:from>
    <xdr:to>
      <xdr:col>17</xdr:col>
      <xdr:colOff>3175</xdr:colOff>
      <xdr:row>290</xdr:row>
      <xdr:rowOff>166873</xdr:rowOff>
    </xdr:to>
    <xdr:sp macro="" textlink="">
      <xdr:nvSpPr>
        <xdr:cNvPr id="132" name="WordArt 2050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386554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293</xdr:row>
      <xdr:rowOff>165100</xdr:rowOff>
    </xdr:from>
    <xdr:to>
      <xdr:col>17</xdr:col>
      <xdr:colOff>3175</xdr:colOff>
      <xdr:row>293</xdr:row>
      <xdr:rowOff>165100</xdr:rowOff>
    </xdr:to>
    <xdr:sp macro="" textlink="">
      <xdr:nvSpPr>
        <xdr:cNvPr id="133" name="WordArt 1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50639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293</xdr:row>
      <xdr:rowOff>165100</xdr:rowOff>
    </xdr:from>
    <xdr:to>
      <xdr:col>17</xdr:col>
      <xdr:colOff>3175</xdr:colOff>
      <xdr:row>293</xdr:row>
      <xdr:rowOff>165100</xdr:rowOff>
    </xdr:to>
    <xdr:sp macro="" textlink="">
      <xdr:nvSpPr>
        <xdr:cNvPr id="134" name="WordArt 2047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50639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293</xdr:row>
      <xdr:rowOff>166873</xdr:rowOff>
    </xdr:from>
    <xdr:to>
      <xdr:col>17</xdr:col>
      <xdr:colOff>3175</xdr:colOff>
      <xdr:row>293</xdr:row>
      <xdr:rowOff>166873</xdr:rowOff>
    </xdr:to>
    <xdr:sp macro="" textlink="">
      <xdr:nvSpPr>
        <xdr:cNvPr id="135" name="WordArt 2050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506569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293</xdr:row>
      <xdr:rowOff>165100</xdr:rowOff>
    </xdr:from>
    <xdr:to>
      <xdr:col>17</xdr:col>
      <xdr:colOff>3175</xdr:colOff>
      <xdr:row>293</xdr:row>
      <xdr:rowOff>165100</xdr:rowOff>
    </xdr:to>
    <xdr:sp macro="" textlink="">
      <xdr:nvSpPr>
        <xdr:cNvPr id="136" name="WordArt 1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50639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293</xdr:row>
      <xdr:rowOff>165100</xdr:rowOff>
    </xdr:from>
    <xdr:to>
      <xdr:col>17</xdr:col>
      <xdr:colOff>3175</xdr:colOff>
      <xdr:row>293</xdr:row>
      <xdr:rowOff>165100</xdr:rowOff>
    </xdr:to>
    <xdr:sp macro="" textlink="">
      <xdr:nvSpPr>
        <xdr:cNvPr id="137" name="WordArt 2047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50639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293</xdr:row>
      <xdr:rowOff>166873</xdr:rowOff>
    </xdr:from>
    <xdr:to>
      <xdr:col>17</xdr:col>
      <xdr:colOff>3175</xdr:colOff>
      <xdr:row>293</xdr:row>
      <xdr:rowOff>166873</xdr:rowOff>
    </xdr:to>
    <xdr:sp macro="" textlink="">
      <xdr:nvSpPr>
        <xdr:cNvPr id="138" name="WordArt 2050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506569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327</xdr:row>
      <xdr:rowOff>168275</xdr:rowOff>
    </xdr:from>
    <xdr:to>
      <xdr:col>17</xdr:col>
      <xdr:colOff>3175</xdr:colOff>
      <xdr:row>327</xdr:row>
      <xdr:rowOff>168275</xdr:rowOff>
    </xdr:to>
    <xdr:sp macro="" textlink="">
      <xdr:nvSpPr>
        <xdr:cNvPr id="139" name="WordArt 1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21469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327</xdr:row>
      <xdr:rowOff>168275</xdr:rowOff>
    </xdr:from>
    <xdr:to>
      <xdr:col>17</xdr:col>
      <xdr:colOff>3175</xdr:colOff>
      <xdr:row>327</xdr:row>
      <xdr:rowOff>168275</xdr:rowOff>
    </xdr:to>
    <xdr:sp macro="" textlink="">
      <xdr:nvSpPr>
        <xdr:cNvPr id="140" name="WordArt 2047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21469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327</xdr:row>
      <xdr:rowOff>170048</xdr:rowOff>
    </xdr:from>
    <xdr:to>
      <xdr:col>17</xdr:col>
      <xdr:colOff>3175</xdr:colOff>
      <xdr:row>327</xdr:row>
      <xdr:rowOff>170048</xdr:rowOff>
    </xdr:to>
    <xdr:sp macro="" textlink="">
      <xdr:nvSpPr>
        <xdr:cNvPr id="141" name="WordArt 2050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214709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327</xdr:row>
      <xdr:rowOff>168275</xdr:rowOff>
    </xdr:from>
    <xdr:to>
      <xdr:col>17</xdr:col>
      <xdr:colOff>3175</xdr:colOff>
      <xdr:row>327</xdr:row>
      <xdr:rowOff>168275</xdr:rowOff>
    </xdr:to>
    <xdr:sp macro="" textlink="">
      <xdr:nvSpPr>
        <xdr:cNvPr id="142" name="WordArt 1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21469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327</xdr:row>
      <xdr:rowOff>168275</xdr:rowOff>
    </xdr:from>
    <xdr:to>
      <xdr:col>17</xdr:col>
      <xdr:colOff>3175</xdr:colOff>
      <xdr:row>327</xdr:row>
      <xdr:rowOff>168275</xdr:rowOff>
    </xdr:to>
    <xdr:sp macro="" textlink="">
      <xdr:nvSpPr>
        <xdr:cNvPr id="143" name="WordArt 2047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21469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327</xdr:row>
      <xdr:rowOff>170048</xdr:rowOff>
    </xdr:from>
    <xdr:to>
      <xdr:col>17</xdr:col>
      <xdr:colOff>3175</xdr:colOff>
      <xdr:row>327</xdr:row>
      <xdr:rowOff>170048</xdr:rowOff>
    </xdr:to>
    <xdr:sp macro="" textlink="">
      <xdr:nvSpPr>
        <xdr:cNvPr id="144" name="WordArt 2050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214709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319</xdr:row>
      <xdr:rowOff>168275</xdr:rowOff>
    </xdr:from>
    <xdr:to>
      <xdr:col>17</xdr:col>
      <xdr:colOff>3175</xdr:colOff>
      <xdr:row>319</xdr:row>
      <xdr:rowOff>168275</xdr:rowOff>
    </xdr:to>
    <xdr:sp macro="" textlink="">
      <xdr:nvSpPr>
        <xdr:cNvPr id="145" name="WordArt 1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82687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319</xdr:row>
      <xdr:rowOff>168275</xdr:rowOff>
    </xdr:from>
    <xdr:to>
      <xdr:col>17</xdr:col>
      <xdr:colOff>3175</xdr:colOff>
      <xdr:row>319</xdr:row>
      <xdr:rowOff>168275</xdr:rowOff>
    </xdr:to>
    <xdr:sp macro="" textlink="">
      <xdr:nvSpPr>
        <xdr:cNvPr id="146" name="WordArt 2047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82687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319</xdr:row>
      <xdr:rowOff>170048</xdr:rowOff>
    </xdr:from>
    <xdr:to>
      <xdr:col>17</xdr:col>
      <xdr:colOff>3175</xdr:colOff>
      <xdr:row>319</xdr:row>
      <xdr:rowOff>170048</xdr:rowOff>
    </xdr:to>
    <xdr:sp macro="" textlink="">
      <xdr:nvSpPr>
        <xdr:cNvPr id="147" name="WordArt 2050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82705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319</xdr:row>
      <xdr:rowOff>168275</xdr:rowOff>
    </xdr:from>
    <xdr:to>
      <xdr:col>17</xdr:col>
      <xdr:colOff>3175</xdr:colOff>
      <xdr:row>319</xdr:row>
      <xdr:rowOff>168275</xdr:rowOff>
    </xdr:to>
    <xdr:sp macro="" textlink="">
      <xdr:nvSpPr>
        <xdr:cNvPr id="148" name="WordArt 1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82687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319</xdr:row>
      <xdr:rowOff>168275</xdr:rowOff>
    </xdr:from>
    <xdr:to>
      <xdr:col>17</xdr:col>
      <xdr:colOff>3175</xdr:colOff>
      <xdr:row>319</xdr:row>
      <xdr:rowOff>168275</xdr:rowOff>
    </xdr:to>
    <xdr:sp macro="" textlink="">
      <xdr:nvSpPr>
        <xdr:cNvPr id="149" name="WordArt 2047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82687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319</xdr:row>
      <xdr:rowOff>170048</xdr:rowOff>
    </xdr:from>
    <xdr:to>
      <xdr:col>17</xdr:col>
      <xdr:colOff>3175</xdr:colOff>
      <xdr:row>319</xdr:row>
      <xdr:rowOff>170048</xdr:rowOff>
    </xdr:to>
    <xdr:sp macro="" textlink="">
      <xdr:nvSpPr>
        <xdr:cNvPr id="150" name="WordArt 2050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82705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333</xdr:row>
      <xdr:rowOff>168275</xdr:rowOff>
    </xdr:from>
    <xdr:to>
      <xdr:col>17</xdr:col>
      <xdr:colOff>3175</xdr:colOff>
      <xdr:row>333</xdr:row>
      <xdr:rowOff>168275</xdr:rowOff>
    </xdr:to>
    <xdr:sp macro="" textlink="">
      <xdr:nvSpPr>
        <xdr:cNvPr id="151" name="WordArt 1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238694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333</xdr:row>
      <xdr:rowOff>168275</xdr:rowOff>
    </xdr:from>
    <xdr:to>
      <xdr:col>17</xdr:col>
      <xdr:colOff>3175</xdr:colOff>
      <xdr:row>333</xdr:row>
      <xdr:rowOff>168275</xdr:rowOff>
    </xdr:to>
    <xdr:sp macro="" textlink="">
      <xdr:nvSpPr>
        <xdr:cNvPr id="152" name="WordArt 2047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238694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333</xdr:row>
      <xdr:rowOff>170048</xdr:rowOff>
    </xdr:from>
    <xdr:to>
      <xdr:col>17</xdr:col>
      <xdr:colOff>3175</xdr:colOff>
      <xdr:row>333</xdr:row>
      <xdr:rowOff>170048</xdr:rowOff>
    </xdr:to>
    <xdr:sp macro="" textlink="">
      <xdr:nvSpPr>
        <xdr:cNvPr id="153" name="WordArt 2050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238712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333</xdr:row>
      <xdr:rowOff>168275</xdr:rowOff>
    </xdr:from>
    <xdr:to>
      <xdr:col>17</xdr:col>
      <xdr:colOff>3175</xdr:colOff>
      <xdr:row>333</xdr:row>
      <xdr:rowOff>168275</xdr:rowOff>
    </xdr:to>
    <xdr:sp macro="" textlink="">
      <xdr:nvSpPr>
        <xdr:cNvPr id="154" name="WordArt 1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238694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333</xdr:row>
      <xdr:rowOff>168275</xdr:rowOff>
    </xdr:from>
    <xdr:to>
      <xdr:col>17</xdr:col>
      <xdr:colOff>3175</xdr:colOff>
      <xdr:row>333</xdr:row>
      <xdr:rowOff>168275</xdr:rowOff>
    </xdr:to>
    <xdr:sp macro="" textlink="">
      <xdr:nvSpPr>
        <xdr:cNvPr id="155" name="WordArt 2047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238694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333</xdr:row>
      <xdr:rowOff>170048</xdr:rowOff>
    </xdr:from>
    <xdr:to>
      <xdr:col>17</xdr:col>
      <xdr:colOff>3175</xdr:colOff>
      <xdr:row>333</xdr:row>
      <xdr:rowOff>170048</xdr:rowOff>
    </xdr:to>
    <xdr:sp macro="" textlink="">
      <xdr:nvSpPr>
        <xdr:cNvPr id="156" name="WordArt 2050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238712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218</xdr:row>
      <xdr:rowOff>165100</xdr:rowOff>
    </xdr:from>
    <xdr:to>
      <xdr:col>17</xdr:col>
      <xdr:colOff>3175</xdr:colOff>
      <xdr:row>218</xdr:row>
      <xdr:rowOff>165100</xdr:rowOff>
    </xdr:to>
    <xdr:sp macro="" textlink="">
      <xdr:nvSpPr>
        <xdr:cNvPr id="157" name="WordArt 1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5929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218</xdr:row>
      <xdr:rowOff>165100</xdr:rowOff>
    </xdr:from>
    <xdr:to>
      <xdr:col>17</xdr:col>
      <xdr:colOff>3175</xdr:colOff>
      <xdr:row>218</xdr:row>
      <xdr:rowOff>165100</xdr:rowOff>
    </xdr:to>
    <xdr:sp macro="" textlink="">
      <xdr:nvSpPr>
        <xdr:cNvPr id="158" name="WordArt 2047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5929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218</xdr:row>
      <xdr:rowOff>166873</xdr:rowOff>
    </xdr:from>
    <xdr:to>
      <xdr:col>17</xdr:col>
      <xdr:colOff>3175</xdr:colOff>
      <xdr:row>218</xdr:row>
      <xdr:rowOff>166873</xdr:rowOff>
    </xdr:to>
    <xdr:sp macro="" textlink="">
      <xdr:nvSpPr>
        <xdr:cNvPr id="159" name="WordArt 2050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5947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213</xdr:row>
      <xdr:rowOff>174625</xdr:rowOff>
    </xdr:from>
    <xdr:to>
      <xdr:col>17</xdr:col>
      <xdr:colOff>3175</xdr:colOff>
      <xdr:row>213</xdr:row>
      <xdr:rowOff>174625</xdr:rowOff>
    </xdr:to>
    <xdr:sp macro="" textlink="">
      <xdr:nvSpPr>
        <xdr:cNvPr id="160" name="WordArt 1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86022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213</xdr:row>
      <xdr:rowOff>174625</xdr:rowOff>
    </xdr:from>
    <xdr:to>
      <xdr:col>17</xdr:col>
      <xdr:colOff>3175</xdr:colOff>
      <xdr:row>213</xdr:row>
      <xdr:rowOff>174625</xdr:rowOff>
    </xdr:to>
    <xdr:sp macro="" textlink="">
      <xdr:nvSpPr>
        <xdr:cNvPr id="161" name="WordArt 2047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86022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213</xdr:row>
      <xdr:rowOff>176398</xdr:rowOff>
    </xdr:from>
    <xdr:to>
      <xdr:col>17</xdr:col>
      <xdr:colOff>3175</xdr:colOff>
      <xdr:row>213</xdr:row>
      <xdr:rowOff>176398</xdr:rowOff>
    </xdr:to>
    <xdr:sp macro="" textlink="">
      <xdr:nvSpPr>
        <xdr:cNvPr id="162" name="WordArt 2050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860399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214</xdr:row>
      <xdr:rowOff>165100</xdr:rowOff>
    </xdr:from>
    <xdr:to>
      <xdr:col>17</xdr:col>
      <xdr:colOff>3175</xdr:colOff>
      <xdr:row>214</xdr:row>
      <xdr:rowOff>165100</xdr:rowOff>
    </xdr:to>
    <xdr:sp macro="" textlink="">
      <xdr:nvSpPr>
        <xdr:cNvPr id="163" name="WordArt 1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89927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214</xdr:row>
      <xdr:rowOff>165100</xdr:rowOff>
    </xdr:from>
    <xdr:to>
      <xdr:col>17</xdr:col>
      <xdr:colOff>3175</xdr:colOff>
      <xdr:row>214</xdr:row>
      <xdr:rowOff>165100</xdr:rowOff>
    </xdr:to>
    <xdr:sp macro="" textlink="">
      <xdr:nvSpPr>
        <xdr:cNvPr id="164" name="WordArt 2047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89927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214</xdr:row>
      <xdr:rowOff>166873</xdr:rowOff>
    </xdr:from>
    <xdr:to>
      <xdr:col>17</xdr:col>
      <xdr:colOff>3175</xdr:colOff>
      <xdr:row>214</xdr:row>
      <xdr:rowOff>166873</xdr:rowOff>
    </xdr:to>
    <xdr:sp macro="" textlink="">
      <xdr:nvSpPr>
        <xdr:cNvPr id="165" name="WordArt 2050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89945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214</xdr:row>
      <xdr:rowOff>165100</xdr:rowOff>
    </xdr:from>
    <xdr:to>
      <xdr:col>17</xdr:col>
      <xdr:colOff>3175</xdr:colOff>
      <xdr:row>214</xdr:row>
      <xdr:rowOff>165100</xdr:rowOff>
    </xdr:to>
    <xdr:sp macro="" textlink="">
      <xdr:nvSpPr>
        <xdr:cNvPr id="166" name="WordArt 1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89927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214</xdr:row>
      <xdr:rowOff>165100</xdr:rowOff>
    </xdr:from>
    <xdr:to>
      <xdr:col>17</xdr:col>
      <xdr:colOff>3175</xdr:colOff>
      <xdr:row>214</xdr:row>
      <xdr:rowOff>165100</xdr:rowOff>
    </xdr:to>
    <xdr:sp macro="" textlink="">
      <xdr:nvSpPr>
        <xdr:cNvPr id="167" name="WordArt 2047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89927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214</xdr:row>
      <xdr:rowOff>166873</xdr:rowOff>
    </xdr:from>
    <xdr:to>
      <xdr:col>17</xdr:col>
      <xdr:colOff>3175</xdr:colOff>
      <xdr:row>214</xdr:row>
      <xdr:rowOff>166873</xdr:rowOff>
    </xdr:to>
    <xdr:sp macro="" textlink="">
      <xdr:nvSpPr>
        <xdr:cNvPr id="168" name="WordArt 2050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89945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214</xdr:row>
      <xdr:rowOff>165100</xdr:rowOff>
    </xdr:from>
    <xdr:to>
      <xdr:col>17</xdr:col>
      <xdr:colOff>3175</xdr:colOff>
      <xdr:row>214</xdr:row>
      <xdr:rowOff>165100</xdr:rowOff>
    </xdr:to>
    <xdr:sp macro="" textlink="">
      <xdr:nvSpPr>
        <xdr:cNvPr id="169" name="WordArt 1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89927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214</xdr:row>
      <xdr:rowOff>165100</xdr:rowOff>
    </xdr:from>
    <xdr:to>
      <xdr:col>17</xdr:col>
      <xdr:colOff>3175</xdr:colOff>
      <xdr:row>214</xdr:row>
      <xdr:rowOff>165100</xdr:rowOff>
    </xdr:to>
    <xdr:sp macro="" textlink="">
      <xdr:nvSpPr>
        <xdr:cNvPr id="170" name="WordArt 2047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89927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214</xdr:row>
      <xdr:rowOff>166873</xdr:rowOff>
    </xdr:from>
    <xdr:to>
      <xdr:col>17</xdr:col>
      <xdr:colOff>3175</xdr:colOff>
      <xdr:row>214</xdr:row>
      <xdr:rowOff>166873</xdr:rowOff>
    </xdr:to>
    <xdr:sp macro="" textlink="">
      <xdr:nvSpPr>
        <xdr:cNvPr id="171" name="WordArt 2050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89945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217</xdr:row>
      <xdr:rowOff>165100</xdr:rowOff>
    </xdr:from>
    <xdr:to>
      <xdr:col>17</xdr:col>
      <xdr:colOff>3175</xdr:colOff>
      <xdr:row>217</xdr:row>
      <xdr:rowOff>165100</xdr:rowOff>
    </xdr:to>
    <xdr:sp macro="" textlink="">
      <xdr:nvSpPr>
        <xdr:cNvPr id="172" name="WordArt 1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192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217</xdr:row>
      <xdr:rowOff>165100</xdr:rowOff>
    </xdr:from>
    <xdr:to>
      <xdr:col>17</xdr:col>
      <xdr:colOff>3175</xdr:colOff>
      <xdr:row>217</xdr:row>
      <xdr:rowOff>165100</xdr:rowOff>
    </xdr:to>
    <xdr:sp macro="" textlink="">
      <xdr:nvSpPr>
        <xdr:cNvPr id="173" name="WordArt 2047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192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217</xdr:row>
      <xdr:rowOff>166873</xdr:rowOff>
    </xdr:from>
    <xdr:to>
      <xdr:col>17</xdr:col>
      <xdr:colOff>3175</xdr:colOff>
      <xdr:row>217</xdr:row>
      <xdr:rowOff>166873</xdr:rowOff>
    </xdr:to>
    <xdr:sp macro="" textlink="">
      <xdr:nvSpPr>
        <xdr:cNvPr id="174" name="WordArt 2050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19467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217</xdr:row>
      <xdr:rowOff>165100</xdr:rowOff>
    </xdr:from>
    <xdr:to>
      <xdr:col>17</xdr:col>
      <xdr:colOff>3175</xdr:colOff>
      <xdr:row>217</xdr:row>
      <xdr:rowOff>165100</xdr:rowOff>
    </xdr:to>
    <xdr:sp macro="" textlink="">
      <xdr:nvSpPr>
        <xdr:cNvPr id="175" name="WordArt 1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192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217</xdr:row>
      <xdr:rowOff>165100</xdr:rowOff>
    </xdr:from>
    <xdr:to>
      <xdr:col>17</xdr:col>
      <xdr:colOff>3175</xdr:colOff>
      <xdr:row>217</xdr:row>
      <xdr:rowOff>165100</xdr:rowOff>
    </xdr:to>
    <xdr:sp macro="" textlink="">
      <xdr:nvSpPr>
        <xdr:cNvPr id="176" name="WordArt 2047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192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217</xdr:row>
      <xdr:rowOff>166873</xdr:rowOff>
    </xdr:from>
    <xdr:to>
      <xdr:col>17</xdr:col>
      <xdr:colOff>3175</xdr:colOff>
      <xdr:row>217</xdr:row>
      <xdr:rowOff>166873</xdr:rowOff>
    </xdr:to>
    <xdr:sp macro="" textlink="">
      <xdr:nvSpPr>
        <xdr:cNvPr id="177" name="WordArt 2050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19467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217</xdr:row>
      <xdr:rowOff>165100</xdr:rowOff>
    </xdr:from>
    <xdr:to>
      <xdr:col>17</xdr:col>
      <xdr:colOff>3175</xdr:colOff>
      <xdr:row>217</xdr:row>
      <xdr:rowOff>165100</xdr:rowOff>
    </xdr:to>
    <xdr:sp macro="" textlink="">
      <xdr:nvSpPr>
        <xdr:cNvPr id="178" name="WordArt 1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192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217</xdr:row>
      <xdr:rowOff>165100</xdr:rowOff>
    </xdr:from>
    <xdr:to>
      <xdr:col>17</xdr:col>
      <xdr:colOff>3175</xdr:colOff>
      <xdr:row>217</xdr:row>
      <xdr:rowOff>165100</xdr:rowOff>
    </xdr:to>
    <xdr:sp macro="" textlink="">
      <xdr:nvSpPr>
        <xdr:cNvPr id="179" name="WordArt 2047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192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217</xdr:row>
      <xdr:rowOff>166873</xdr:rowOff>
    </xdr:from>
    <xdr:to>
      <xdr:col>17</xdr:col>
      <xdr:colOff>3175</xdr:colOff>
      <xdr:row>217</xdr:row>
      <xdr:rowOff>166873</xdr:rowOff>
    </xdr:to>
    <xdr:sp macro="" textlink="">
      <xdr:nvSpPr>
        <xdr:cNvPr id="180" name="WordArt 2050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19467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216</xdr:row>
      <xdr:rowOff>174625</xdr:rowOff>
    </xdr:from>
    <xdr:to>
      <xdr:col>17</xdr:col>
      <xdr:colOff>3175</xdr:colOff>
      <xdr:row>216</xdr:row>
      <xdr:rowOff>174625</xdr:rowOff>
    </xdr:to>
    <xdr:sp macro="" textlink="">
      <xdr:nvSpPr>
        <xdr:cNvPr id="181" name="WordArt 1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98023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216</xdr:row>
      <xdr:rowOff>174625</xdr:rowOff>
    </xdr:from>
    <xdr:to>
      <xdr:col>17</xdr:col>
      <xdr:colOff>3175</xdr:colOff>
      <xdr:row>216</xdr:row>
      <xdr:rowOff>174625</xdr:rowOff>
    </xdr:to>
    <xdr:sp macro="" textlink="">
      <xdr:nvSpPr>
        <xdr:cNvPr id="182" name="WordArt 2047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98023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216</xdr:row>
      <xdr:rowOff>176398</xdr:rowOff>
    </xdr:from>
    <xdr:to>
      <xdr:col>17</xdr:col>
      <xdr:colOff>3175</xdr:colOff>
      <xdr:row>216</xdr:row>
      <xdr:rowOff>176398</xdr:rowOff>
    </xdr:to>
    <xdr:sp macro="" textlink="">
      <xdr:nvSpPr>
        <xdr:cNvPr id="183" name="WordArt 2050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980414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216</xdr:row>
      <xdr:rowOff>174625</xdr:rowOff>
    </xdr:from>
    <xdr:to>
      <xdr:col>17</xdr:col>
      <xdr:colOff>3175</xdr:colOff>
      <xdr:row>216</xdr:row>
      <xdr:rowOff>174625</xdr:rowOff>
    </xdr:to>
    <xdr:sp macro="" textlink="">
      <xdr:nvSpPr>
        <xdr:cNvPr id="184" name="WordArt 1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98023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216</xdr:row>
      <xdr:rowOff>174625</xdr:rowOff>
    </xdr:from>
    <xdr:to>
      <xdr:col>17</xdr:col>
      <xdr:colOff>3175</xdr:colOff>
      <xdr:row>216</xdr:row>
      <xdr:rowOff>174625</xdr:rowOff>
    </xdr:to>
    <xdr:sp macro="" textlink="">
      <xdr:nvSpPr>
        <xdr:cNvPr id="185" name="WordArt 2047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98023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216</xdr:row>
      <xdr:rowOff>176398</xdr:rowOff>
    </xdr:from>
    <xdr:to>
      <xdr:col>17</xdr:col>
      <xdr:colOff>3175</xdr:colOff>
      <xdr:row>216</xdr:row>
      <xdr:rowOff>176398</xdr:rowOff>
    </xdr:to>
    <xdr:sp macro="" textlink="">
      <xdr:nvSpPr>
        <xdr:cNvPr id="186" name="WordArt 2050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980414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216</xdr:row>
      <xdr:rowOff>174625</xdr:rowOff>
    </xdr:from>
    <xdr:to>
      <xdr:col>17</xdr:col>
      <xdr:colOff>3175</xdr:colOff>
      <xdr:row>216</xdr:row>
      <xdr:rowOff>174625</xdr:rowOff>
    </xdr:to>
    <xdr:sp macro="" textlink="">
      <xdr:nvSpPr>
        <xdr:cNvPr id="187" name="WordArt 1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98023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216</xdr:row>
      <xdr:rowOff>174625</xdr:rowOff>
    </xdr:from>
    <xdr:to>
      <xdr:col>17</xdr:col>
      <xdr:colOff>3175</xdr:colOff>
      <xdr:row>216</xdr:row>
      <xdr:rowOff>174625</xdr:rowOff>
    </xdr:to>
    <xdr:sp macro="" textlink="">
      <xdr:nvSpPr>
        <xdr:cNvPr id="188" name="WordArt 2047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98023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216</xdr:row>
      <xdr:rowOff>176398</xdr:rowOff>
    </xdr:from>
    <xdr:to>
      <xdr:col>17</xdr:col>
      <xdr:colOff>3175</xdr:colOff>
      <xdr:row>216</xdr:row>
      <xdr:rowOff>176398</xdr:rowOff>
    </xdr:to>
    <xdr:sp macro="" textlink="">
      <xdr:nvSpPr>
        <xdr:cNvPr id="189" name="WordArt 2050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980414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219</xdr:row>
      <xdr:rowOff>174625</xdr:rowOff>
    </xdr:from>
    <xdr:to>
      <xdr:col>17</xdr:col>
      <xdr:colOff>3175</xdr:colOff>
      <xdr:row>219</xdr:row>
      <xdr:rowOff>174625</xdr:rowOff>
    </xdr:to>
    <xdr:sp macro="" textlink="">
      <xdr:nvSpPr>
        <xdr:cNvPr id="190" name="WordArt 1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10025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219</xdr:row>
      <xdr:rowOff>174625</xdr:rowOff>
    </xdr:from>
    <xdr:to>
      <xdr:col>17</xdr:col>
      <xdr:colOff>3175</xdr:colOff>
      <xdr:row>219</xdr:row>
      <xdr:rowOff>174625</xdr:rowOff>
    </xdr:to>
    <xdr:sp macro="" textlink="">
      <xdr:nvSpPr>
        <xdr:cNvPr id="191" name="WordArt 2047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10025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219</xdr:row>
      <xdr:rowOff>176398</xdr:rowOff>
    </xdr:from>
    <xdr:to>
      <xdr:col>17</xdr:col>
      <xdr:colOff>3175</xdr:colOff>
      <xdr:row>219</xdr:row>
      <xdr:rowOff>176398</xdr:rowOff>
    </xdr:to>
    <xdr:sp macro="" textlink="">
      <xdr:nvSpPr>
        <xdr:cNvPr id="192" name="WordArt 2050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100429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219</xdr:row>
      <xdr:rowOff>174625</xdr:rowOff>
    </xdr:from>
    <xdr:to>
      <xdr:col>17</xdr:col>
      <xdr:colOff>3175</xdr:colOff>
      <xdr:row>219</xdr:row>
      <xdr:rowOff>174625</xdr:rowOff>
    </xdr:to>
    <xdr:sp macro="" textlink="">
      <xdr:nvSpPr>
        <xdr:cNvPr id="193" name="WordArt 1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10025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219</xdr:row>
      <xdr:rowOff>174625</xdr:rowOff>
    </xdr:from>
    <xdr:to>
      <xdr:col>17</xdr:col>
      <xdr:colOff>3175</xdr:colOff>
      <xdr:row>219</xdr:row>
      <xdr:rowOff>174625</xdr:rowOff>
    </xdr:to>
    <xdr:sp macro="" textlink="">
      <xdr:nvSpPr>
        <xdr:cNvPr id="194" name="WordArt 2047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10025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219</xdr:row>
      <xdr:rowOff>176398</xdr:rowOff>
    </xdr:from>
    <xdr:to>
      <xdr:col>17</xdr:col>
      <xdr:colOff>3175</xdr:colOff>
      <xdr:row>219</xdr:row>
      <xdr:rowOff>176398</xdr:rowOff>
    </xdr:to>
    <xdr:sp macro="" textlink="">
      <xdr:nvSpPr>
        <xdr:cNvPr id="195" name="WordArt 2050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100429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219</xdr:row>
      <xdr:rowOff>174625</xdr:rowOff>
    </xdr:from>
    <xdr:to>
      <xdr:col>17</xdr:col>
      <xdr:colOff>3175</xdr:colOff>
      <xdr:row>219</xdr:row>
      <xdr:rowOff>174625</xdr:rowOff>
    </xdr:to>
    <xdr:sp macro="" textlink="">
      <xdr:nvSpPr>
        <xdr:cNvPr id="196" name="WordArt 1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10025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219</xdr:row>
      <xdr:rowOff>174625</xdr:rowOff>
    </xdr:from>
    <xdr:to>
      <xdr:col>17</xdr:col>
      <xdr:colOff>3175</xdr:colOff>
      <xdr:row>219</xdr:row>
      <xdr:rowOff>174625</xdr:rowOff>
    </xdr:to>
    <xdr:sp macro="" textlink="">
      <xdr:nvSpPr>
        <xdr:cNvPr id="197" name="WordArt 2047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10025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219</xdr:row>
      <xdr:rowOff>176398</xdr:rowOff>
    </xdr:from>
    <xdr:to>
      <xdr:col>17</xdr:col>
      <xdr:colOff>3175</xdr:colOff>
      <xdr:row>219</xdr:row>
      <xdr:rowOff>176398</xdr:rowOff>
    </xdr:to>
    <xdr:sp macro="" textlink="">
      <xdr:nvSpPr>
        <xdr:cNvPr id="198" name="WordArt 2050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100429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222</xdr:row>
      <xdr:rowOff>174625</xdr:rowOff>
    </xdr:from>
    <xdr:to>
      <xdr:col>17</xdr:col>
      <xdr:colOff>3175</xdr:colOff>
      <xdr:row>222</xdr:row>
      <xdr:rowOff>174625</xdr:rowOff>
    </xdr:to>
    <xdr:sp macro="" textlink="">
      <xdr:nvSpPr>
        <xdr:cNvPr id="199" name="WordArt 1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22026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222</xdr:row>
      <xdr:rowOff>174625</xdr:rowOff>
    </xdr:from>
    <xdr:to>
      <xdr:col>17</xdr:col>
      <xdr:colOff>3175</xdr:colOff>
      <xdr:row>222</xdr:row>
      <xdr:rowOff>174625</xdr:rowOff>
    </xdr:to>
    <xdr:sp macro="" textlink="">
      <xdr:nvSpPr>
        <xdr:cNvPr id="200" name="WordArt 2047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22026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222</xdr:row>
      <xdr:rowOff>176398</xdr:rowOff>
    </xdr:from>
    <xdr:to>
      <xdr:col>17</xdr:col>
      <xdr:colOff>3175</xdr:colOff>
      <xdr:row>222</xdr:row>
      <xdr:rowOff>176398</xdr:rowOff>
    </xdr:to>
    <xdr:sp macro="" textlink="">
      <xdr:nvSpPr>
        <xdr:cNvPr id="201" name="WordArt 2050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220444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222</xdr:row>
      <xdr:rowOff>174625</xdr:rowOff>
    </xdr:from>
    <xdr:to>
      <xdr:col>17</xdr:col>
      <xdr:colOff>3175</xdr:colOff>
      <xdr:row>222</xdr:row>
      <xdr:rowOff>174625</xdr:rowOff>
    </xdr:to>
    <xdr:sp macro="" textlink="">
      <xdr:nvSpPr>
        <xdr:cNvPr id="202" name="WordArt 1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22026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222</xdr:row>
      <xdr:rowOff>174625</xdr:rowOff>
    </xdr:from>
    <xdr:to>
      <xdr:col>17</xdr:col>
      <xdr:colOff>3175</xdr:colOff>
      <xdr:row>222</xdr:row>
      <xdr:rowOff>174625</xdr:rowOff>
    </xdr:to>
    <xdr:sp macro="" textlink="">
      <xdr:nvSpPr>
        <xdr:cNvPr id="203" name="WordArt 2047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22026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222</xdr:row>
      <xdr:rowOff>176398</xdr:rowOff>
    </xdr:from>
    <xdr:to>
      <xdr:col>17</xdr:col>
      <xdr:colOff>3175</xdr:colOff>
      <xdr:row>222</xdr:row>
      <xdr:rowOff>176398</xdr:rowOff>
    </xdr:to>
    <xdr:sp macro="" textlink="">
      <xdr:nvSpPr>
        <xdr:cNvPr id="204" name="WordArt 2050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220444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222</xdr:row>
      <xdr:rowOff>174625</xdr:rowOff>
    </xdr:from>
    <xdr:to>
      <xdr:col>17</xdr:col>
      <xdr:colOff>3175</xdr:colOff>
      <xdr:row>222</xdr:row>
      <xdr:rowOff>174625</xdr:rowOff>
    </xdr:to>
    <xdr:sp macro="" textlink="">
      <xdr:nvSpPr>
        <xdr:cNvPr id="205" name="WordArt 1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22026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222</xdr:row>
      <xdr:rowOff>174625</xdr:rowOff>
    </xdr:from>
    <xdr:to>
      <xdr:col>17</xdr:col>
      <xdr:colOff>3175</xdr:colOff>
      <xdr:row>222</xdr:row>
      <xdr:rowOff>174625</xdr:rowOff>
    </xdr:to>
    <xdr:sp macro="" textlink="">
      <xdr:nvSpPr>
        <xdr:cNvPr id="206" name="WordArt 2047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22026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222</xdr:row>
      <xdr:rowOff>176398</xdr:rowOff>
    </xdr:from>
    <xdr:to>
      <xdr:col>17</xdr:col>
      <xdr:colOff>3175</xdr:colOff>
      <xdr:row>222</xdr:row>
      <xdr:rowOff>176398</xdr:rowOff>
    </xdr:to>
    <xdr:sp macro="" textlink="">
      <xdr:nvSpPr>
        <xdr:cNvPr id="207" name="WordArt 2050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220444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223</xdr:row>
      <xdr:rowOff>165100</xdr:rowOff>
    </xdr:from>
    <xdr:to>
      <xdr:col>17</xdr:col>
      <xdr:colOff>3175</xdr:colOff>
      <xdr:row>223</xdr:row>
      <xdr:rowOff>165100</xdr:rowOff>
    </xdr:to>
    <xdr:sp macro="" textlink="">
      <xdr:nvSpPr>
        <xdr:cNvPr id="208" name="WordArt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25932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223</xdr:row>
      <xdr:rowOff>165100</xdr:rowOff>
    </xdr:from>
    <xdr:to>
      <xdr:col>17</xdr:col>
      <xdr:colOff>3175</xdr:colOff>
      <xdr:row>223</xdr:row>
      <xdr:rowOff>165100</xdr:rowOff>
    </xdr:to>
    <xdr:sp macro="" textlink="">
      <xdr:nvSpPr>
        <xdr:cNvPr id="209" name="WordArt 2047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25932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223</xdr:row>
      <xdr:rowOff>166873</xdr:rowOff>
    </xdr:from>
    <xdr:to>
      <xdr:col>17</xdr:col>
      <xdr:colOff>3175</xdr:colOff>
      <xdr:row>223</xdr:row>
      <xdr:rowOff>166873</xdr:rowOff>
    </xdr:to>
    <xdr:sp macro="" textlink="">
      <xdr:nvSpPr>
        <xdr:cNvPr id="210" name="WordArt 2050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259497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223</xdr:row>
      <xdr:rowOff>165100</xdr:rowOff>
    </xdr:from>
    <xdr:to>
      <xdr:col>17</xdr:col>
      <xdr:colOff>3175</xdr:colOff>
      <xdr:row>223</xdr:row>
      <xdr:rowOff>165100</xdr:rowOff>
    </xdr:to>
    <xdr:sp macro="" textlink="">
      <xdr:nvSpPr>
        <xdr:cNvPr id="211" name="WordArt 1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25932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223</xdr:row>
      <xdr:rowOff>165100</xdr:rowOff>
    </xdr:from>
    <xdr:to>
      <xdr:col>17</xdr:col>
      <xdr:colOff>3175</xdr:colOff>
      <xdr:row>223</xdr:row>
      <xdr:rowOff>165100</xdr:rowOff>
    </xdr:to>
    <xdr:sp macro="" textlink="">
      <xdr:nvSpPr>
        <xdr:cNvPr id="212" name="WordArt 2047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25932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223</xdr:row>
      <xdr:rowOff>166873</xdr:rowOff>
    </xdr:from>
    <xdr:to>
      <xdr:col>17</xdr:col>
      <xdr:colOff>3175</xdr:colOff>
      <xdr:row>223</xdr:row>
      <xdr:rowOff>166873</xdr:rowOff>
    </xdr:to>
    <xdr:sp macro="" textlink="">
      <xdr:nvSpPr>
        <xdr:cNvPr id="213" name="WordArt 2050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259497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223</xdr:row>
      <xdr:rowOff>165100</xdr:rowOff>
    </xdr:from>
    <xdr:to>
      <xdr:col>17</xdr:col>
      <xdr:colOff>3175</xdr:colOff>
      <xdr:row>223</xdr:row>
      <xdr:rowOff>165100</xdr:rowOff>
    </xdr:to>
    <xdr:sp macro="" textlink="">
      <xdr:nvSpPr>
        <xdr:cNvPr id="214" name="WordArt 1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25932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223</xdr:row>
      <xdr:rowOff>165100</xdr:rowOff>
    </xdr:from>
    <xdr:to>
      <xdr:col>17</xdr:col>
      <xdr:colOff>3175</xdr:colOff>
      <xdr:row>223</xdr:row>
      <xdr:rowOff>165100</xdr:rowOff>
    </xdr:to>
    <xdr:sp macro="" textlink="">
      <xdr:nvSpPr>
        <xdr:cNvPr id="215" name="WordArt 2047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25932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223</xdr:row>
      <xdr:rowOff>166873</xdr:rowOff>
    </xdr:from>
    <xdr:to>
      <xdr:col>17</xdr:col>
      <xdr:colOff>3175</xdr:colOff>
      <xdr:row>223</xdr:row>
      <xdr:rowOff>166873</xdr:rowOff>
    </xdr:to>
    <xdr:sp macro="" textlink="">
      <xdr:nvSpPr>
        <xdr:cNvPr id="216" name="WordArt 2050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259497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220</xdr:row>
      <xdr:rowOff>155575</xdr:rowOff>
    </xdr:from>
    <xdr:to>
      <xdr:col>17</xdr:col>
      <xdr:colOff>3175</xdr:colOff>
      <xdr:row>220</xdr:row>
      <xdr:rowOff>155575</xdr:rowOff>
    </xdr:to>
    <xdr:sp macro="" textlink="">
      <xdr:nvSpPr>
        <xdr:cNvPr id="217" name="WordArt 1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13835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220</xdr:row>
      <xdr:rowOff>155575</xdr:rowOff>
    </xdr:from>
    <xdr:to>
      <xdr:col>17</xdr:col>
      <xdr:colOff>3175</xdr:colOff>
      <xdr:row>220</xdr:row>
      <xdr:rowOff>155575</xdr:rowOff>
    </xdr:to>
    <xdr:sp macro="" textlink="">
      <xdr:nvSpPr>
        <xdr:cNvPr id="218" name="WordArt 2047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13835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220</xdr:row>
      <xdr:rowOff>157348</xdr:rowOff>
    </xdr:from>
    <xdr:to>
      <xdr:col>17</xdr:col>
      <xdr:colOff>3175</xdr:colOff>
      <xdr:row>220</xdr:row>
      <xdr:rowOff>157348</xdr:rowOff>
    </xdr:to>
    <xdr:sp macro="" textlink="">
      <xdr:nvSpPr>
        <xdr:cNvPr id="219" name="WordArt 2050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138529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220</xdr:row>
      <xdr:rowOff>155575</xdr:rowOff>
    </xdr:from>
    <xdr:to>
      <xdr:col>17</xdr:col>
      <xdr:colOff>3175</xdr:colOff>
      <xdr:row>220</xdr:row>
      <xdr:rowOff>155575</xdr:rowOff>
    </xdr:to>
    <xdr:sp macro="" textlink="">
      <xdr:nvSpPr>
        <xdr:cNvPr id="220" name="WordArt 1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13835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220</xdr:row>
      <xdr:rowOff>155575</xdr:rowOff>
    </xdr:from>
    <xdr:to>
      <xdr:col>17</xdr:col>
      <xdr:colOff>3175</xdr:colOff>
      <xdr:row>220</xdr:row>
      <xdr:rowOff>155575</xdr:rowOff>
    </xdr:to>
    <xdr:sp macro="" textlink="">
      <xdr:nvSpPr>
        <xdr:cNvPr id="221" name="WordArt 2047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13835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220</xdr:row>
      <xdr:rowOff>157348</xdr:rowOff>
    </xdr:from>
    <xdr:to>
      <xdr:col>17</xdr:col>
      <xdr:colOff>3175</xdr:colOff>
      <xdr:row>220</xdr:row>
      <xdr:rowOff>157348</xdr:rowOff>
    </xdr:to>
    <xdr:sp macro="" textlink="">
      <xdr:nvSpPr>
        <xdr:cNvPr id="222" name="WordArt 2050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138529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220</xdr:row>
      <xdr:rowOff>165100</xdr:rowOff>
    </xdr:from>
    <xdr:to>
      <xdr:col>17</xdr:col>
      <xdr:colOff>3175</xdr:colOff>
      <xdr:row>220</xdr:row>
      <xdr:rowOff>165100</xdr:rowOff>
    </xdr:to>
    <xdr:sp macro="" textlink="">
      <xdr:nvSpPr>
        <xdr:cNvPr id="223" name="WordArt 1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13930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220</xdr:row>
      <xdr:rowOff>165100</xdr:rowOff>
    </xdr:from>
    <xdr:to>
      <xdr:col>17</xdr:col>
      <xdr:colOff>3175</xdr:colOff>
      <xdr:row>220</xdr:row>
      <xdr:rowOff>165100</xdr:rowOff>
    </xdr:to>
    <xdr:sp macro="" textlink="">
      <xdr:nvSpPr>
        <xdr:cNvPr id="224" name="WordArt 2047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13930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220</xdr:row>
      <xdr:rowOff>166873</xdr:rowOff>
    </xdr:from>
    <xdr:to>
      <xdr:col>17</xdr:col>
      <xdr:colOff>3175</xdr:colOff>
      <xdr:row>220</xdr:row>
      <xdr:rowOff>166873</xdr:rowOff>
    </xdr:to>
    <xdr:sp macro="" textlink="">
      <xdr:nvSpPr>
        <xdr:cNvPr id="225" name="WordArt 2050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13948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220</xdr:row>
      <xdr:rowOff>165100</xdr:rowOff>
    </xdr:from>
    <xdr:to>
      <xdr:col>17</xdr:col>
      <xdr:colOff>3175</xdr:colOff>
      <xdr:row>220</xdr:row>
      <xdr:rowOff>165100</xdr:rowOff>
    </xdr:to>
    <xdr:sp macro="" textlink="">
      <xdr:nvSpPr>
        <xdr:cNvPr id="226" name="WordArt 1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13930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220</xdr:row>
      <xdr:rowOff>165100</xdr:rowOff>
    </xdr:from>
    <xdr:to>
      <xdr:col>17</xdr:col>
      <xdr:colOff>3175</xdr:colOff>
      <xdr:row>220</xdr:row>
      <xdr:rowOff>165100</xdr:rowOff>
    </xdr:to>
    <xdr:sp macro="" textlink="">
      <xdr:nvSpPr>
        <xdr:cNvPr id="227" name="WordArt 2047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13930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220</xdr:row>
      <xdr:rowOff>166873</xdr:rowOff>
    </xdr:from>
    <xdr:to>
      <xdr:col>17</xdr:col>
      <xdr:colOff>3175</xdr:colOff>
      <xdr:row>220</xdr:row>
      <xdr:rowOff>166873</xdr:rowOff>
    </xdr:to>
    <xdr:sp macro="" textlink="">
      <xdr:nvSpPr>
        <xdr:cNvPr id="228" name="WordArt 2050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13948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220</xdr:row>
      <xdr:rowOff>165100</xdr:rowOff>
    </xdr:from>
    <xdr:to>
      <xdr:col>17</xdr:col>
      <xdr:colOff>3175</xdr:colOff>
      <xdr:row>220</xdr:row>
      <xdr:rowOff>165100</xdr:rowOff>
    </xdr:to>
    <xdr:sp macro="" textlink="">
      <xdr:nvSpPr>
        <xdr:cNvPr id="229" name="WordArt 1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13930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220</xdr:row>
      <xdr:rowOff>165100</xdr:rowOff>
    </xdr:from>
    <xdr:to>
      <xdr:col>17</xdr:col>
      <xdr:colOff>3175</xdr:colOff>
      <xdr:row>220</xdr:row>
      <xdr:rowOff>165100</xdr:rowOff>
    </xdr:to>
    <xdr:sp macro="" textlink="">
      <xdr:nvSpPr>
        <xdr:cNvPr id="230" name="WordArt 2047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13930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220</xdr:row>
      <xdr:rowOff>166873</xdr:rowOff>
    </xdr:from>
    <xdr:to>
      <xdr:col>17</xdr:col>
      <xdr:colOff>3175</xdr:colOff>
      <xdr:row>220</xdr:row>
      <xdr:rowOff>166873</xdr:rowOff>
    </xdr:to>
    <xdr:sp macro="" textlink="">
      <xdr:nvSpPr>
        <xdr:cNvPr id="231" name="WordArt 2050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13948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221</xdr:row>
      <xdr:rowOff>155575</xdr:rowOff>
    </xdr:from>
    <xdr:to>
      <xdr:col>17</xdr:col>
      <xdr:colOff>3175</xdr:colOff>
      <xdr:row>221</xdr:row>
      <xdr:rowOff>155575</xdr:rowOff>
    </xdr:to>
    <xdr:sp macro="" textlink="">
      <xdr:nvSpPr>
        <xdr:cNvPr id="232" name="WordArt 1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17835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221</xdr:row>
      <xdr:rowOff>155575</xdr:rowOff>
    </xdr:from>
    <xdr:to>
      <xdr:col>17</xdr:col>
      <xdr:colOff>3175</xdr:colOff>
      <xdr:row>221</xdr:row>
      <xdr:rowOff>155575</xdr:rowOff>
    </xdr:to>
    <xdr:sp macro="" textlink="">
      <xdr:nvSpPr>
        <xdr:cNvPr id="233" name="WordArt 2047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17835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221</xdr:row>
      <xdr:rowOff>157348</xdr:rowOff>
    </xdr:from>
    <xdr:to>
      <xdr:col>17</xdr:col>
      <xdr:colOff>3175</xdr:colOff>
      <xdr:row>221</xdr:row>
      <xdr:rowOff>157348</xdr:rowOff>
    </xdr:to>
    <xdr:sp macro="" textlink="">
      <xdr:nvSpPr>
        <xdr:cNvPr id="234" name="WordArt 2050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178534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221</xdr:row>
      <xdr:rowOff>155575</xdr:rowOff>
    </xdr:from>
    <xdr:to>
      <xdr:col>17</xdr:col>
      <xdr:colOff>3175</xdr:colOff>
      <xdr:row>221</xdr:row>
      <xdr:rowOff>155575</xdr:rowOff>
    </xdr:to>
    <xdr:sp macro="" textlink="">
      <xdr:nvSpPr>
        <xdr:cNvPr id="235" name="WordArt 1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17835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221</xdr:row>
      <xdr:rowOff>155575</xdr:rowOff>
    </xdr:from>
    <xdr:to>
      <xdr:col>17</xdr:col>
      <xdr:colOff>3175</xdr:colOff>
      <xdr:row>221</xdr:row>
      <xdr:rowOff>155575</xdr:rowOff>
    </xdr:to>
    <xdr:sp macro="" textlink="">
      <xdr:nvSpPr>
        <xdr:cNvPr id="236" name="WordArt 2047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17835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221</xdr:row>
      <xdr:rowOff>157348</xdr:rowOff>
    </xdr:from>
    <xdr:to>
      <xdr:col>17</xdr:col>
      <xdr:colOff>3175</xdr:colOff>
      <xdr:row>221</xdr:row>
      <xdr:rowOff>157348</xdr:rowOff>
    </xdr:to>
    <xdr:sp macro="" textlink="">
      <xdr:nvSpPr>
        <xdr:cNvPr id="237" name="WordArt 2050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178534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221</xdr:row>
      <xdr:rowOff>165100</xdr:rowOff>
    </xdr:from>
    <xdr:to>
      <xdr:col>17</xdr:col>
      <xdr:colOff>3175</xdr:colOff>
      <xdr:row>221</xdr:row>
      <xdr:rowOff>165100</xdr:rowOff>
    </xdr:to>
    <xdr:sp macro="" textlink="">
      <xdr:nvSpPr>
        <xdr:cNvPr id="238" name="WordArt 1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17931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221</xdr:row>
      <xdr:rowOff>165100</xdr:rowOff>
    </xdr:from>
    <xdr:to>
      <xdr:col>17</xdr:col>
      <xdr:colOff>3175</xdr:colOff>
      <xdr:row>221</xdr:row>
      <xdr:rowOff>165100</xdr:rowOff>
    </xdr:to>
    <xdr:sp macro="" textlink="">
      <xdr:nvSpPr>
        <xdr:cNvPr id="239" name="WordArt 2047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17931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221</xdr:row>
      <xdr:rowOff>166873</xdr:rowOff>
    </xdr:from>
    <xdr:to>
      <xdr:col>17</xdr:col>
      <xdr:colOff>3175</xdr:colOff>
      <xdr:row>221</xdr:row>
      <xdr:rowOff>166873</xdr:rowOff>
    </xdr:to>
    <xdr:sp macro="" textlink="">
      <xdr:nvSpPr>
        <xdr:cNvPr id="240" name="WordArt 2050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179487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221</xdr:row>
      <xdr:rowOff>165100</xdr:rowOff>
    </xdr:from>
    <xdr:to>
      <xdr:col>17</xdr:col>
      <xdr:colOff>3175</xdr:colOff>
      <xdr:row>221</xdr:row>
      <xdr:rowOff>165100</xdr:rowOff>
    </xdr:to>
    <xdr:sp macro="" textlink="">
      <xdr:nvSpPr>
        <xdr:cNvPr id="241" name="WordArt 1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17931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221</xdr:row>
      <xdr:rowOff>165100</xdr:rowOff>
    </xdr:from>
    <xdr:to>
      <xdr:col>17</xdr:col>
      <xdr:colOff>3175</xdr:colOff>
      <xdr:row>221</xdr:row>
      <xdr:rowOff>165100</xdr:rowOff>
    </xdr:to>
    <xdr:sp macro="" textlink="">
      <xdr:nvSpPr>
        <xdr:cNvPr id="242" name="WordArt 2047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17931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221</xdr:row>
      <xdr:rowOff>166873</xdr:rowOff>
    </xdr:from>
    <xdr:to>
      <xdr:col>17</xdr:col>
      <xdr:colOff>3175</xdr:colOff>
      <xdr:row>221</xdr:row>
      <xdr:rowOff>166873</xdr:rowOff>
    </xdr:to>
    <xdr:sp macro="" textlink="">
      <xdr:nvSpPr>
        <xdr:cNvPr id="243" name="WordArt 2050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179487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221</xdr:row>
      <xdr:rowOff>165100</xdr:rowOff>
    </xdr:from>
    <xdr:to>
      <xdr:col>17</xdr:col>
      <xdr:colOff>3175</xdr:colOff>
      <xdr:row>221</xdr:row>
      <xdr:rowOff>165100</xdr:rowOff>
    </xdr:to>
    <xdr:sp macro="" textlink="">
      <xdr:nvSpPr>
        <xdr:cNvPr id="244" name="WordArt 1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17931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221</xdr:row>
      <xdr:rowOff>165100</xdr:rowOff>
    </xdr:from>
    <xdr:to>
      <xdr:col>17</xdr:col>
      <xdr:colOff>3175</xdr:colOff>
      <xdr:row>221</xdr:row>
      <xdr:rowOff>165100</xdr:rowOff>
    </xdr:to>
    <xdr:sp macro="" textlink="">
      <xdr:nvSpPr>
        <xdr:cNvPr id="245" name="WordArt 2047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17931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221</xdr:row>
      <xdr:rowOff>166873</xdr:rowOff>
    </xdr:from>
    <xdr:to>
      <xdr:col>17</xdr:col>
      <xdr:colOff>3175</xdr:colOff>
      <xdr:row>221</xdr:row>
      <xdr:rowOff>166873</xdr:rowOff>
    </xdr:to>
    <xdr:sp macro="" textlink="">
      <xdr:nvSpPr>
        <xdr:cNvPr id="246" name="WordArt 2050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179487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255</xdr:row>
      <xdr:rowOff>147955</xdr:rowOff>
    </xdr:from>
    <xdr:to>
      <xdr:col>17</xdr:col>
      <xdr:colOff>3175</xdr:colOff>
      <xdr:row>255</xdr:row>
      <xdr:rowOff>147955</xdr:rowOff>
    </xdr:to>
    <xdr:sp macro="" textlink="">
      <xdr:nvSpPr>
        <xdr:cNvPr id="247" name="WordArt 1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637778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255</xdr:row>
      <xdr:rowOff>147955</xdr:rowOff>
    </xdr:from>
    <xdr:to>
      <xdr:col>17</xdr:col>
      <xdr:colOff>3175</xdr:colOff>
      <xdr:row>255</xdr:row>
      <xdr:rowOff>147955</xdr:rowOff>
    </xdr:to>
    <xdr:sp macro="" textlink="">
      <xdr:nvSpPr>
        <xdr:cNvPr id="248" name="WordArt 2047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637778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255</xdr:row>
      <xdr:rowOff>149728</xdr:rowOff>
    </xdr:from>
    <xdr:to>
      <xdr:col>17</xdr:col>
      <xdr:colOff>3175</xdr:colOff>
      <xdr:row>255</xdr:row>
      <xdr:rowOff>149728</xdr:rowOff>
    </xdr:to>
    <xdr:sp macro="" textlink="">
      <xdr:nvSpPr>
        <xdr:cNvPr id="249" name="WordArt 2050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637955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255</xdr:row>
      <xdr:rowOff>155575</xdr:rowOff>
    </xdr:from>
    <xdr:to>
      <xdr:col>17</xdr:col>
      <xdr:colOff>3175</xdr:colOff>
      <xdr:row>255</xdr:row>
      <xdr:rowOff>155575</xdr:rowOff>
    </xdr:to>
    <xdr:sp macro="" textlink="">
      <xdr:nvSpPr>
        <xdr:cNvPr id="250" name="WordArt 1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63854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255</xdr:row>
      <xdr:rowOff>155575</xdr:rowOff>
    </xdr:from>
    <xdr:to>
      <xdr:col>17</xdr:col>
      <xdr:colOff>3175</xdr:colOff>
      <xdr:row>255</xdr:row>
      <xdr:rowOff>155575</xdr:rowOff>
    </xdr:to>
    <xdr:sp macro="" textlink="">
      <xdr:nvSpPr>
        <xdr:cNvPr id="251" name="WordArt 2047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63854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255</xdr:row>
      <xdr:rowOff>157348</xdr:rowOff>
    </xdr:from>
    <xdr:to>
      <xdr:col>17</xdr:col>
      <xdr:colOff>3175</xdr:colOff>
      <xdr:row>255</xdr:row>
      <xdr:rowOff>157348</xdr:rowOff>
    </xdr:to>
    <xdr:sp macro="" textlink="">
      <xdr:nvSpPr>
        <xdr:cNvPr id="252" name="WordArt 2050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638717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255</xdr:row>
      <xdr:rowOff>155575</xdr:rowOff>
    </xdr:from>
    <xdr:to>
      <xdr:col>17</xdr:col>
      <xdr:colOff>3175</xdr:colOff>
      <xdr:row>255</xdr:row>
      <xdr:rowOff>155575</xdr:rowOff>
    </xdr:to>
    <xdr:sp macro="" textlink="">
      <xdr:nvSpPr>
        <xdr:cNvPr id="253" name="WordArt 1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63854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255</xdr:row>
      <xdr:rowOff>155575</xdr:rowOff>
    </xdr:from>
    <xdr:to>
      <xdr:col>17</xdr:col>
      <xdr:colOff>3175</xdr:colOff>
      <xdr:row>255</xdr:row>
      <xdr:rowOff>155575</xdr:rowOff>
    </xdr:to>
    <xdr:sp macro="" textlink="">
      <xdr:nvSpPr>
        <xdr:cNvPr id="254" name="WordArt 2047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63854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255</xdr:row>
      <xdr:rowOff>157348</xdr:rowOff>
    </xdr:from>
    <xdr:to>
      <xdr:col>17</xdr:col>
      <xdr:colOff>3175</xdr:colOff>
      <xdr:row>255</xdr:row>
      <xdr:rowOff>157348</xdr:rowOff>
    </xdr:to>
    <xdr:sp macro="" textlink="">
      <xdr:nvSpPr>
        <xdr:cNvPr id="255" name="WordArt 2050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638717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255</xdr:row>
      <xdr:rowOff>165100</xdr:rowOff>
    </xdr:from>
    <xdr:to>
      <xdr:col>17</xdr:col>
      <xdr:colOff>3175</xdr:colOff>
      <xdr:row>255</xdr:row>
      <xdr:rowOff>165100</xdr:rowOff>
    </xdr:to>
    <xdr:sp macro="" textlink="">
      <xdr:nvSpPr>
        <xdr:cNvPr id="256" name="WordArt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63949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255</xdr:row>
      <xdr:rowOff>165100</xdr:rowOff>
    </xdr:from>
    <xdr:to>
      <xdr:col>17</xdr:col>
      <xdr:colOff>3175</xdr:colOff>
      <xdr:row>255</xdr:row>
      <xdr:rowOff>165100</xdr:rowOff>
    </xdr:to>
    <xdr:sp macro="" textlink="">
      <xdr:nvSpPr>
        <xdr:cNvPr id="257" name="WordArt 2047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63949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255</xdr:row>
      <xdr:rowOff>166873</xdr:rowOff>
    </xdr:from>
    <xdr:to>
      <xdr:col>17</xdr:col>
      <xdr:colOff>3175</xdr:colOff>
      <xdr:row>255</xdr:row>
      <xdr:rowOff>166873</xdr:rowOff>
    </xdr:to>
    <xdr:sp macro="" textlink="">
      <xdr:nvSpPr>
        <xdr:cNvPr id="258" name="WordArt 2050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639669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255</xdr:row>
      <xdr:rowOff>165100</xdr:rowOff>
    </xdr:from>
    <xdr:to>
      <xdr:col>17</xdr:col>
      <xdr:colOff>3175</xdr:colOff>
      <xdr:row>255</xdr:row>
      <xdr:rowOff>165100</xdr:rowOff>
    </xdr:to>
    <xdr:sp macro="" textlink="">
      <xdr:nvSpPr>
        <xdr:cNvPr id="259" name="WordArt 1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63949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255</xdr:row>
      <xdr:rowOff>165100</xdr:rowOff>
    </xdr:from>
    <xdr:to>
      <xdr:col>17</xdr:col>
      <xdr:colOff>3175</xdr:colOff>
      <xdr:row>255</xdr:row>
      <xdr:rowOff>165100</xdr:rowOff>
    </xdr:to>
    <xdr:sp macro="" textlink="">
      <xdr:nvSpPr>
        <xdr:cNvPr id="260" name="WordArt 2047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63949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255</xdr:row>
      <xdr:rowOff>166873</xdr:rowOff>
    </xdr:from>
    <xdr:to>
      <xdr:col>17</xdr:col>
      <xdr:colOff>3175</xdr:colOff>
      <xdr:row>255</xdr:row>
      <xdr:rowOff>166873</xdr:rowOff>
    </xdr:to>
    <xdr:sp macro="" textlink="">
      <xdr:nvSpPr>
        <xdr:cNvPr id="261" name="WordArt 2050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639669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255</xdr:row>
      <xdr:rowOff>165100</xdr:rowOff>
    </xdr:from>
    <xdr:to>
      <xdr:col>17</xdr:col>
      <xdr:colOff>3175</xdr:colOff>
      <xdr:row>255</xdr:row>
      <xdr:rowOff>165100</xdr:rowOff>
    </xdr:to>
    <xdr:sp macro="" textlink="">
      <xdr:nvSpPr>
        <xdr:cNvPr id="262" name="WordArt 1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63949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255</xdr:row>
      <xdr:rowOff>165100</xdr:rowOff>
    </xdr:from>
    <xdr:to>
      <xdr:col>17</xdr:col>
      <xdr:colOff>3175</xdr:colOff>
      <xdr:row>255</xdr:row>
      <xdr:rowOff>165100</xdr:rowOff>
    </xdr:to>
    <xdr:sp macro="" textlink="">
      <xdr:nvSpPr>
        <xdr:cNvPr id="263" name="WordArt 2047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63949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255</xdr:row>
      <xdr:rowOff>166873</xdr:rowOff>
    </xdr:from>
    <xdr:to>
      <xdr:col>17</xdr:col>
      <xdr:colOff>3175</xdr:colOff>
      <xdr:row>255</xdr:row>
      <xdr:rowOff>166873</xdr:rowOff>
    </xdr:to>
    <xdr:sp macro="" textlink="">
      <xdr:nvSpPr>
        <xdr:cNvPr id="264" name="WordArt 2050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639669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256</xdr:row>
      <xdr:rowOff>157480</xdr:rowOff>
    </xdr:from>
    <xdr:to>
      <xdr:col>17</xdr:col>
      <xdr:colOff>3175</xdr:colOff>
      <xdr:row>256</xdr:row>
      <xdr:rowOff>157480</xdr:rowOff>
    </xdr:to>
    <xdr:sp macro="" textlink="">
      <xdr:nvSpPr>
        <xdr:cNvPr id="265" name="WordArt 1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698738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256</xdr:row>
      <xdr:rowOff>157480</xdr:rowOff>
    </xdr:from>
    <xdr:to>
      <xdr:col>17</xdr:col>
      <xdr:colOff>3175</xdr:colOff>
      <xdr:row>256</xdr:row>
      <xdr:rowOff>157480</xdr:rowOff>
    </xdr:to>
    <xdr:sp macro="" textlink="">
      <xdr:nvSpPr>
        <xdr:cNvPr id="266" name="WordArt 2047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698738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256</xdr:row>
      <xdr:rowOff>159253</xdr:rowOff>
    </xdr:from>
    <xdr:to>
      <xdr:col>17</xdr:col>
      <xdr:colOff>3175</xdr:colOff>
      <xdr:row>256</xdr:row>
      <xdr:rowOff>159253</xdr:rowOff>
    </xdr:to>
    <xdr:sp macro="" textlink="">
      <xdr:nvSpPr>
        <xdr:cNvPr id="267" name="WordArt 2050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698915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256</xdr:row>
      <xdr:rowOff>165100</xdr:rowOff>
    </xdr:from>
    <xdr:to>
      <xdr:col>17</xdr:col>
      <xdr:colOff>3175</xdr:colOff>
      <xdr:row>256</xdr:row>
      <xdr:rowOff>165100</xdr:rowOff>
    </xdr:to>
    <xdr:sp macro="" textlink="">
      <xdr:nvSpPr>
        <xdr:cNvPr id="268" name="WordArt 1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69950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256</xdr:row>
      <xdr:rowOff>165100</xdr:rowOff>
    </xdr:from>
    <xdr:to>
      <xdr:col>17</xdr:col>
      <xdr:colOff>3175</xdr:colOff>
      <xdr:row>256</xdr:row>
      <xdr:rowOff>165100</xdr:rowOff>
    </xdr:to>
    <xdr:sp macro="" textlink="">
      <xdr:nvSpPr>
        <xdr:cNvPr id="269" name="WordArt 2047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69950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256</xdr:row>
      <xdr:rowOff>166873</xdr:rowOff>
    </xdr:from>
    <xdr:to>
      <xdr:col>17</xdr:col>
      <xdr:colOff>3175</xdr:colOff>
      <xdr:row>256</xdr:row>
      <xdr:rowOff>166873</xdr:rowOff>
    </xdr:to>
    <xdr:sp macro="" textlink="">
      <xdr:nvSpPr>
        <xdr:cNvPr id="270" name="WordArt 2050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699677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256</xdr:row>
      <xdr:rowOff>165100</xdr:rowOff>
    </xdr:from>
    <xdr:to>
      <xdr:col>17</xdr:col>
      <xdr:colOff>3175</xdr:colOff>
      <xdr:row>256</xdr:row>
      <xdr:rowOff>165100</xdr:rowOff>
    </xdr:to>
    <xdr:sp macro="" textlink="">
      <xdr:nvSpPr>
        <xdr:cNvPr id="271" name="WordArt 1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69950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256</xdr:row>
      <xdr:rowOff>165100</xdr:rowOff>
    </xdr:from>
    <xdr:to>
      <xdr:col>17</xdr:col>
      <xdr:colOff>3175</xdr:colOff>
      <xdr:row>256</xdr:row>
      <xdr:rowOff>165100</xdr:rowOff>
    </xdr:to>
    <xdr:sp macro="" textlink="">
      <xdr:nvSpPr>
        <xdr:cNvPr id="272" name="WordArt 2047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69950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256</xdr:row>
      <xdr:rowOff>166873</xdr:rowOff>
    </xdr:from>
    <xdr:to>
      <xdr:col>17</xdr:col>
      <xdr:colOff>3175</xdr:colOff>
      <xdr:row>256</xdr:row>
      <xdr:rowOff>166873</xdr:rowOff>
    </xdr:to>
    <xdr:sp macro="" textlink="">
      <xdr:nvSpPr>
        <xdr:cNvPr id="273" name="WordArt 2050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699677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256</xdr:row>
      <xdr:rowOff>174625</xdr:rowOff>
    </xdr:from>
    <xdr:to>
      <xdr:col>17</xdr:col>
      <xdr:colOff>3175</xdr:colOff>
      <xdr:row>256</xdr:row>
      <xdr:rowOff>174625</xdr:rowOff>
    </xdr:to>
    <xdr:sp macro="" textlink="">
      <xdr:nvSpPr>
        <xdr:cNvPr id="274" name="WordArt 1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70045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256</xdr:row>
      <xdr:rowOff>174625</xdr:rowOff>
    </xdr:from>
    <xdr:to>
      <xdr:col>17</xdr:col>
      <xdr:colOff>3175</xdr:colOff>
      <xdr:row>256</xdr:row>
      <xdr:rowOff>174625</xdr:rowOff>
    </xdr:to>
    <xdr:sp macro="" textlink="">
      <xdr:nvSpPr>
        <xdr:cNvPr id="275" name="WordArt 2047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70045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256</xdr:row>
      <xdr:rowOff>176398</xdr:rowOff>
    </xdr:from>
    <xdr:to>
      <xdr:col>17</xdr:col>
      <xdr:colOff>3175</xdr:colOff>
      <xdr:row>256</xdr:row>
      <xdr:rowOff>176398</xdr:rowOff>
    </xdr:to>
    <xdr:sp macro="" textlink="">
      <xdr:nvSpPr>
        <xdr:cNvPr id="276" name="WordArt 2050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700629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256</xdr:row>
      <xdr:rowOff>174625</xdr:rowOff>
    </xdr:from>
    <xdr:to>
      <xdr:col>17</xdr:col>
      <xdr:colOff>3175</xdr:colOff>
      <xdr:row>256</xdr:row>
      <xdr:rowOff>174625</xdr:rowOff>
    </xdr:to>
    <xdr:sp macro="" textlink="">
      <xdr:nvSpPr>
        <xdr:cNvPr id="277" name="WordArt 1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70045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256</xdr:row>
      <xdr:rowOff>174625</xdr:rowOff>
    </xdr:from>
    <xdr:to>
      <xdr:col>17</xdr:col>
      <xdr:colOff>3175</xdr:colOff>
      <xdr:row>256</xdr:row>
      <xdr:rowOff>174625</xdr:rowOff>
    </xdr:to>
    <xdr:sp macro="" textlink="">
      <xdr:nvSpPr>
        <xdr:cNvPr id="278" name="WordArt 2047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70045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256</xdr:row>
      <xdr:rowOff>176398</xdr:rowOff>
    </xdr:from>
    <xdr:to>
      <xdr:col>17</xdr:col>
      <xdr:colOff>3175</xdr:colOff>
      <xdr:row>256</xdr:row>
      <xdr:rowOff>176398</xdr:rowOff>
    </xdr:to>
    <xdr:sp macro="" textlink="">
      <xdr:nvSpPr>
        <xdr:cNvPr id="279" name="WordArt 2050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700629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256</xdr:row>
      <xdr:rowOff>174625</xdr:rowOff>
    </xdr:from>
    <xdr:to>
      <xdr:col>17</xdr:col>
      <xdr:colOff>3175</xdr:colOff>
      <xdr:row>256</xdr:row>
      <xdr:rowOff>174625</xdr:rowOff>
    </xdr:to>
    <xdr:sp macro="" textlink="">
      <xdr:nvSpPr>
        <xdr:cNvPr id="280" name="WordArt 1"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70045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256</xdr:row>
      <xdr:rowOff>174625</xdr:rowOff>
    </xdr:from>
    <xdr:to>
      <xdr:col>17</xdr:col>
      <xdr:colOff>3175</xdr:colOff>
      <xdr:row>256</xdr:row>
      <xdr:rowOff>174625</xdr:rowOff>
    </xdr:to>
    <xdr:sp macro="" textlink="">
      <xdr:nvSpPr>
        <xdr:cNvPr id="281" name="WordArt 2047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70045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256</xdr:row>
      <xdr:rowOff>176398</xdr:rowOff>
    </xdr:from>
    <xdr:to>
      <xdr:col>17</xdr:col>
      <xdr:colOff>3175</xdr:colOff>
      <xdr:row>256</xdr:row>
      <xdr:rowOff>176398</xdr:rowOff>
    </xdr:to>
    <xdr:sp macro="" textlink="">
      <xdr:nvSpPr>
        <xdr:cNvPr id="282" name="WordArt 2050"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700629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257</xdr:row>
      <xdr:rowOff>147955</xdr:rowOff>
    </xdr:from>
    <xdr:to>
      <xdr:col>17</xdr:col>
      <xdr:colOff>3175</xdr:colOff>
      <xdr:row>257</xdr:row>
      <xdr:rowOff>147955</xdr:rowOff>
    </xdr:to>
    <xdr:sp macro="" textlink="">
      <xdr:nvSpPr>
        <xdr:cNvPr id="283" name="WordArt 1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757793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257</xdr:row>
      <xdr:rowOff>147955</xdr:rowOff>
    </xdr:from>
    <xdr:to>
      <xdr:col>17</xdr:col>
      <xdr:colOff>3175</xdr:colOff>
      <xdr:row>257</xdr:row>
      <xdr:rowOff>147955</xdr:rowOff>
    </xdr:to>
    <xdr:sp macro="" textlink="">
      <xdr:nvSpPr>
        <xdr:cNvPr id="284" name="WordArt 2047"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757793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257</xdr:row>
      <xdr:rowOff>149728</xdr:rowOff>
    </xdr:from>
    <xdr:to>
      <xdr:col>17</xdr:col>
      <xdr:colOff>3175</xdr:colOff>
      <xdr:row>257</xdr:row>
      <xdr:rowOff>149728</xdr:rowOff>
    </xdr:to>
    <xdr:sp macro="" textlink="">
      <xdr:nvSpPr>
        <xdr:cNvPr id="285" name="WordArt 2050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757970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257</xdr:row>
      <xdr:rowOff>155575</xdr:rowOff>
    </xdr:from>
    <xdr:to>
      <xdr:col>17</xdr:col>
      <xdr:colOff>3175</xdr:colOff>
      <xdr:row>257</xdr:row>
      <xdr:rowOff>155575</xdr:rowOff>
    </xdr:to>
    <xdr:sp macro="" textlink="">
      <xdr:nvSpPr>
        <xdr:cNvPr id="286" name="WordArt 1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75855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257</xdr:row>
      <xdr:rowOff>155575</xdr:rowOff>
    </xdr:from>
    <xdr:to>
      <xdr:col>17</xdr:col>
      <xdr:colOff>3175</xdr:colOff>
      <xdr:row>257</xdr:row>
      <xdr:rowOff>155575</xdr:rowOff>
    </xdr:to>
    <xdr:sp macro="" textlink="">
      <xdr:nvSpPr>
        <xdr:cNvPr id="287" name="WordArt 2047"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75855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257</xdr:row>
      <xdr:rowOff>157348</xdr:rowOff>
    </xdr:from>
    <xdr:to>
      <xdr:col>17</xdr:col>
      <xdr:colOff>3175</xdr:colOff>
      <xdr:row>257</xdr:row>
      <xdr:rowOff>157348</xdr:rowOff>
    </xdr:to>
    <xdr:sp macro="" textlink="">
      <xdr:nvSpPr>
        <xdr:cNvPr id="288" name="WordArt 2050"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75873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257</xdr:row>
      <xdr:rowOff>155575</xdr:rowOff>
    </xdr:from>
    <xdr:to>
      <xdr:col>17</xdr:col>
      <xdr:colOff>3175</xdr:colOff>
      <xdr:row>257</xdr:row>
      <xdr:rowOff>155575</xdr:rowOff>
    </xdr:to>
    <xdr:sp macro="" textlink="">
      <xdr:nvSpPr>
        <xdr:cNvPr id="289" name="WordArt 1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75855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257</xdr:row>
      <xdr:rowOff>155575</xdr:rowOff>
    </xdr:from>
    <xdr:to>
      <xdr:col>17</xdr:col>
      <xdr:colOff>3175</xdr:colOff>
      <xdr:row>257</xdr:row>
      <xdr:rowOff>155575</xdr:rowOff>
    </xdr:to>
    <xdr:sp macro="" textlink="">
      <xdr:nvSpPr>
        <xdr:cNvPr id="290" name="WordArt 2047"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75855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257</xdr:row>
      <xdr:rowOff>157348</xdr:rowOff>
    </xdr:from>
    <xdr:to>
      <xdr:col>17</xdr:col>
      <xdr:colOff>3175</xdr:colOff>
      <xdr:row>257</xdr:row>
      <xdr:rowOff>157348</xdr:rowOff>
    </xdr:to>
    <xdr:sp macro="" textlink="">
      <xdr:nvSpPr>
        <xdr:cNvPr id="291" name="WordArt 2050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75873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257</xdr:row>
      <xdr:rowOff>165100</xdr:rowOff>
    </xdr:from>
    <xdr:to>
      <xdr:col>17</xdr:col>
      <xdr:colOff>3175</xdr:colOff>
      <xdr:row>257</xdr:row>
      <xdr:rowOff>165100</xdr:rowOff>
    </xdr:to>
    <xdr:sp macro="" textlink="">
      <xdr:nvSpPr>
        <xdr:cNvPr id="292" name="WordArt 1">
          <a:extLs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75950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257</xdr:row>
      <xdr:rowOff>165100</xdr:rowOff>
    </xdr:from>
    <xdr:to>
      <xdr:col>17</xdr:col>
      <xdr:colOff>3175</xdr:colOff>
      <xdr:row>257</xdr:row>
      <xdr:rowOff>165100</xdr:rowOff>
    </xdr:to>
    <xdr:sp macro="" textlink="">
      <xdr:nvSpPr>
        <xdr:cNvPr id="293" name="WordArt 2047"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75950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257</xdr:row>
      <xdr:rowOff>166873</xdr:rowOff>
    </xdr:from>
    <xdr:to>
      <xdr:col>17</xdr:col>
      <xdr:colOff>3175</xdr:colOff>
      <xdr:row>257</xdr:row>
      <xdr:rowOff>166873</xdr:rowOff>
    </xdr:to>
    <xdr:sp macro="" textlink="">
      <xdr:nvSpPr>
        <xdr:cNvPr id="294" name="WordArt 2050">
          <a:extLst>
            <a:ext uri="{FF2B5EF4-FFF2-40B4-BE49-F238E27FC236}">
              <a16:creationId xmlns:a16="http://schemas.microsoft.com/office/drawing/2014/main" id="{00000000-0008-0000-0000-000026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759684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257</xdr:row>
      <xdr:rowOff>165100</xdr:rowOff>
    </xdr:from>
    <xdr:to>
      <xdr:col>17</xdr:col>
      <xdr:colOff>3175</xdr:colOff>
      <xdr:row>257</xdr:row>
      <xdr:rowOff>165100</xdr:rowOff>
    </xdr:to>
    <xdr:sp macro="" textlink="">
      <xdr:nvSpPr>
        <xdr:cNvPr id="295" name="WordArt 1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75950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257</xdr:row>
      <xdr:rowOff>165100</xdr:rowOff>
    </xdr:from>
    <xdr:to>
      <xdr:col>17</xdr:col>
      <xdr:colOff>3175</xdr:colOff>
      <xdr:row>257</xdr:row>
      <xdr:rowOff>165100</xdr:rowOff>
    </xdr:to>
    <xdr:sp macro="" textlink="">
      <xdr:nvSpPr>
        <xdr:cNvPr id="296" name="WordArt 2047">
          <a:extLst>
            <a:ext uri="{FF2B5EF4-FFF2-40B4-BE49-F238E27FC236}">
              <a16:creationId xmlns:a16="http://schemas.microsoft.com/office/drawing/2014/main" id="{00000000-0008-0000-0000-000028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75950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257</xdr:row>
      <xdr:rowOff>166873</xdr:rowOff>
    </xdr:from>
    <xdr:to>
      <xdr:col>17</xdr:col>
      <xdr:colOff>3175</xdr:colOff>
      <xdr:row>257</xdr:row>
      <xdr:rowOff>166873</xdr:rowOff>
    </xdr:to>
    <xdr:sp macro="" textlink="">
      <xdr:nvSpPr>
        <xdr:cNvPr id="297" name="WordArt 2050"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759684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257</xdr:row>
      <xdr:rowOff>165100</xdr:rowOff>
    </xdr:from>
    <xdr:to>
      <xdr:col>17</xdr:col>
      <xdr:colOff>3175</xdr:colOff>
      <xdr:row>257</xdr:row>
      <xdr:rowOff>165100</xdr:rowOff>
    </xdr:to>
    <xdr:sp macro="" textlink="">
      <xdr:nvSpPr>
        <xdr:cNvPr id="298" name="WordArt 1">
          <a:extLst>
            <a:ext uri="{FF2B5EF4-FFF2-40B4-BE49-F238E27FC236}">
              <a16:creationId xmlns:a16="http://schemas.microsoft.com/office/drawing/2014/main" id="{00000000-0008-0000-0000-00002A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75950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257</xdr:row>
      <xdr:rowOff>165100</xdr:rowOff>
    </xdr:from>
    <xdr:to>
      <xdr:col>17</xdr:col>
      <xdr:colOff>3175</xdr:colOff>
      <xdr:row>257</xdr:row>
      <xdr:rowOff>165100</xdr:rowOff>
    </xdr:to>
    <xdr:sp macro="" textlink="">
      <xdr:nvSpPr>
        <xdr:cNvPr id="299" name="WordArt 2047">
          <a:extLs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75950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257</xdr:row>
      <xdr:rowOff>166873</xdr:rowOff>
    </xdr:from>
    <xdr:to>
      <xdr:col>17</xdr:col>
      <xdr:colOff>3175</xdr:colOff>
      <xdr:row>257</xdr:row>
      <xdr:rowOff>166873</xdr:rowOff>
    </xdr:to>
    <xdr:sp macro="" textlink="">
      <xdr:nvSpPr>
        <xdr:cNvPr id="300" name="WordArt 2050">
          <a:extLs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759684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260</xdr:row>
      <xdr:rowOff>155575</xdr:rowOff>
    </xdr:from>
    <xdr:to>
      <xdr:col>17</xdr:col>
      <xdr:colOff>3175</xdr:colOff>
      <xdr:row>260</xdr:row>
      <xdr:rowOff>155575</xdr:rowOff>
    </xdr:to>
    <xdr:sp macro="" textlink="">
      <xdr:nvSpPr>
        <xdr:cNvPr id="301" name="WordArt 1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89857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260</xdr:row>
      <xdr:rowOff>155575</xdr:rowOff>
    </xdr:from>
    <xdr:to>
      <xdr:col>17</xdr:col>
      <xdr:colOff>3175</xdr:colOff>
      <xdr:row>260</xdr:row>
      <xdr:rowOff>155575</xdr:rowOff>
    </xdr:to>
    <xdr:sp macro="" textlink="">
      <xdr:nvSpPr>
        <xdr:cNvPr id="302" name="WordArt 2047">
          <a:extLs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89857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260</xdr:row>
      <xdr:rowOff>157348</xdr:rowOff>
    </xdr:from>
    <xdr:to>
      <xdr:col>17</xdr:col>
      <xdr:colOff>3175</xdr:colOff>
      <xdr:row>260</xdr:row>
      <xdr:rowOff>157348</xdr:rowOff>
    </xdr:to>
    <xdr:sp macro="" textlink="">
      <xdr:nvSpPr>
        <xdr:cNvPr id="303" name="WordArt 2050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898749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260</xdr:row>
      <xdr:rowOff>155575</xdr:rowOff>
    </xdr:from>
    <xdr:to>
      <xdr:col>17</xdr:col>
      <xdr:colOff>3175</xdr:colOff>
      <xdr:row>260</xdr:row>
      <xdr:rowOff>155575</xdr:rowOff>
    </xdr:to>
    <xdr:sp macro="" textlink="">
      <xdr:nvSpPr>
        <xdr:cNvPr id="304" name="WordArt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89857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260</xdr:row>
      <xdr:rowOff>155575</xdr:rowOff>
    </xdr:from>
    <xdr:to>
      <xdr:col>17</xdr:col>
      <xdr:colOff>3175</xdr:colOff>
      <xdr:row>260</xdr:row>
      <xdr:rowOff>155575</xdr:rowOff>
    </xdr:to>
    <xdr:sp macro="" textlink="">
      <xdr:nvSpPr>
        <xdr:cNvPr id="305" name="WordArt 2047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89857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260</xdr:row>
      <xdr:rowOff>157348</xdr:rowOff>
    </xdr:from>
    <xdr:to>
      <xdr:col>17</xdr:col>
      <xdr:colOff>3175</xdr:colOff>
      <xdr:row>260</xdr:row>
      <xdr:rowOff>157348</xdr:rowOff>
    </xdr:to>
    <xdr:sp macro="" textlink="">
      <xdr:nvSpPr>
        <xdr:cNvPr id="306" name="WordArt 2050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898749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260</xdr:row>
      <xdr:rowOff>147955</xdr:rowOff>
    </xdr:from>
    <xdr:to>
      <xdr:col>17</xdr:col>
      <xdr:colOff>3175</xdr:colOff>
      <xdr:row>260</xdr:row>
      <xdr:rowOff>147955</xdr:rowOff>
    </xdr:to>
    <xdr:sp macro="" textlink="">
      <xdr:nvSpPr>
        <xdr:cNvPr id="307" name="WordArt 1">
          <a:extLst>
            <a:ext uri="{FF2B5EF4-FFF2-40B4-BE49-F238E27FC236}">
              <a16:creationId xmlns:a16="http://schemas.microsoft.com/office/drawing/2014/main" id="{00000000-0008-0000-0000-000033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897810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260</xdr:row>
      <xdr:rowOff>147955</xdr:rowOff>
    </xdr:from>
    <xdr:to>
      <xdr:col>17</xdr:col>
      <xdr:colOff>3175</xdr:colOff>
      <xdr:row>260</xdr:row>
      <xdr:rowOff>147955</xdr:rowOff>
    </xdr:to>
    <xdr:sp macro="" textlink="">
      <xdr:nvSpPr>
        <xdr:cNvPr id="308" name="WordArt 2047">
          <a:extLst>
            <a:ext uri="{FF2B5EF4-FFF2-40B4-BE49-F238E27FC236}">
              <a16:creationId xmlns:a16="http://schemas.microsoft.com/office/drawing/2014/main" id="{00000000-0008-0000-0000-000034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897810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260</xdr:row>
      <xdr:rowOff>149728</xdr:rowOff>
    </xdr:from>
    <xdr:to>
      <xdr:col>17</xdr:col>
      <xdr:colOff>3175</xdr:colOff>
      <xdr:row>260</xdr:row>
      <xdr:rowOff>149728</xdr:rowOff>
    </xdr:to>
    <xdr:sp macro="" textlink="">
      <xdr:nvSpPr>
        <xdr:cNvPr id="309" name="WordArt 2050">
          <a:extLst>
            <a:ext uri="{FF2B5EF4-FFF2-40B4-BE49-F238E27FC236}">
              <a16:creationId xmlns:a16="http://schemas.microsoft.com/office/drawing/2014/main" id="{00000000-0008-0000-0000-000035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897987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260</xdr:row>
      <xdr:rowOff>155575</xdr:rowOff>
    </xdr:from>
    <xdr:to>
      <xdr:col>17</xdr:col>
      <xdr:colOff>3175</xdr:colOff>
      <xdr:row>260</xdr:row>
      <xdr:rowOff>155575</xdr:rowOff>
    </xdr:to>
    <xdr:sp macro="" textlink="">
      <xdr:nvSpPr>
        <xdr:cNvPr id="310" name="WordArt 1">
          <a:extLst>
            <a:ext uri="{FF2B5EF4-FFF2-40B4-BE49-F238E27FC236}">
              <a16:creationId xmlns:a16="http://schemas.microsoft.com/office/drawing/2014/main" id="{00000000-0008-0000-0000-000036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89857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260</xdr:row>
      <xdr:rowOff>155575</xdr:rowOff>
    </xdr:from>
    <xdr:to>
      <xdr:col>17</xdr:col>
      <xdr:colOff>3175</xdr:colOff>
      <xdr:row>260</xdr:row>
      <xdr:rowOff>155575</xdr:rowOff>
    </xdr:to>
    <xdr:sp macro="" textlink="">
      <xdr:nvSpPr>
        <xdr:cNvPr id="311" name="WordArt 2047"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89857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260</xdr:row>
      <xdr:rowOff>157348</xdr:rowOff>
    </xdr:from>
    <xdr:to>
      <xdr:col>17</xdr:col>
      <xdr:colOff>3175</xdr:colOff>
      <xdr:row>260</xdr:row>
      <xdr:rowOff>157348</xdr:rowOff>
    </xdr:to>
    <xdr:sp macro="" textlink="">
      <xdr:nvSpPr>
        <xdr:cNvPr id="312" name="WordArt 2050">
          <a:extLst>
            <a:ext uri="{FF2B5EF4-FFF2-40B4-BE49-F238E27FC236}">
              <a16:creationId xmlns:a16="http://schemas.microsoft.com/office/drawing/2014/main" id="{00000000-0008-0000-0000-000038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898749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260</xdr:row>
      <xdr:rowOff>155575</xdr:rowOff>
    </xdr:from>
    <xdr:to>
      <xdr:col>17</xdr:col>
      <xdr:colOff>3175</xdr:colOff>
      <xdr:row>260</xdr:row>
      <xdr:rowOff>155575</xdr:rowOff>
    </xdr:to>
    <xdr:sp macro="" textlink="">
      <xdr:nvSpPr>
        <xdr:cNvPr id="313" name="WordArt 1">
          <a:extLs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89857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260</xdr:row>
      <xdr:rowOff>155575</xdr:rowOff>
    </xdr:from>
    <xdr:to>
      <xdr:col>17</xdr:col>
      <xdr:colOff>3175</xdr:colOff>
      <xdr:row>260</xdr:row>
      <xdr:rowOff>155575</xdr:rowOff>
    </xdr:to>
    <xdr:sp macro="" textlink="">
      <xdr:nvSpPr>
        <xdr:cNvPr id="314" name="WordArt 2047">
          <a:extLst>
            <a:ext uri="{FF2B5EF4-FFF2-40B4-BE49-F238E27FC236}">
              <a16:creationId xmlns:a16="http://schemas.microsoft.com/office/drawing/2014/main" id="{00000000-0008-0000-0000-00003A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89857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260</xdr:row>
      <xdr:rowOff>157348</xdr:rowOff>
    </xdr:from>
    <xdr:to>
      <xdr:col>17</xdr:col>
      <xdr:colOff>3175</xdr:colOff>
      <xdr:row>260</xdr:row>
      <xdr:rowOff>157348</xdr:rowOff>
    </xdr:to>
    <xdr:sp macro="" textlink="">
      <xdr:nvSpPr>
        <xdr:cNvPr id="315" name="WordArt 2050">
          <a:extLst>
            <a:ext uri="{FF2B5EF4-FFF2-40B4-BE49-F238E27FC236}">
              <a16:creationId xmlns:a16="http://schemas.microsoft.com/office/drawing/2014/main" id="{00000000-0008-0000-0000-00003B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898749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260</xdr:row>
      <xdr:rowOff>165100</xdr:rowOff>
    </xdr:from>
    <xdr:to>
      <xdr:col>17</xdr:col>
      <xdr:colOff>3175</xdr:colOff>
      <xdr:row>260</xdr:row>
      <xdr:rowOff>165100</xdr:rowOff>
    </xdr:to>
    <xdr:sp macro="" textlink="">
      <xdr:nvSpPr>
        <xdr:cNvPr id="316" name="WordArt 1">
          <a:extLst>
            <a:ext uri="{FF2B5EF4-FFF2-40B4-BE49-F238E27FC236}">
              <a16:creationId xmlns:a16="http://schemas.microsoft.com/office/drawing/2014/main" id="{00000000-0008-0000-0000-00003C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89952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260</xdr:row>
      <xdr:rowOff>165100</xdr:rowOff>
    </xdr:from>
    <xdr:to>
      <xdr:col>17</xdr:col>
      <xdr:colOff>3175</xdr:colOff>
      <xdr:row>260</xdr:row>
      <xdr:rowOff>165100</xdr:rowOff>
    </xdr:to>
    <xdr:sp macro="" textlink="">
      <xdr:nvSpPr>
        <xdr:cNvPr id="317" name="WordArt 2047">
          <a:extLs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89952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260</xdr:row>
      <xdr:rowOff>166873</xdr:rowOff>
    </xdr:from>
    <xdr:to>
      <xdr:col>17</xdr:col>
      <xdr:colOff>3175</xdr:colOff>
      <xdr:row>260</xdr:row>
      <xdr:rowOff>166873</xdr:rowOff>
    </xdr:to>
    <xdr:sp macro="" textlink="">
      <xdr:nvSpPr>
        <xdr:cNvPr id="318" name="WordArt 2050">
          <a:extLst>
            <a:ext uri="{FF2B5EF4-FFF2-40B4-BE49-F238E27FC236}">
              <a16:creationId xmlns:a16="http://schemas.microsoft.com/office/drawing/2014/main" id="{00000000-0008-0000-0000-00003E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89970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260</xdr:row>
      <xdr:rowOff>165100</xdr:rowOff>
    </xdr:from>
    <xdr:to>
      <xdr:col>17</xdr:col>
      <xdr:colOff>3175</xdr:colOff>
      <xdr:row>260</xdr:row>
      <xdr:rowOff>165100</xdr:rowOff>
    </xdr:to>
    <xdr:sp macro="" textlink="">
      <xdr:nvSpPr>
        <xdr:cNvPr id="319" name="WordArt 1"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89952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260</xdr:row>
      <xdr:rowOff>165100</xdr:rowOff>
    </xdr:from>
    <xdr:to>
      <xdr:col>17</xdr:col>
      <xdr:colOff>3175</xdr:colOff>
      <xdr:row>260</xdr:row>
      <xdr:rowOff>165100</xdr:rowOff>
    </xdr:to>
    <xdr:sp macro="" textlink="">
      <xdr:nvSpPr>
        <xdr:cNvPr id="320" name="WordArt 2047">
          <a:extLst>
            <a:ext uri="{FF2B5EF4-FFF2-40B4-BE49-F238E27FC236}">
              <a16:creationId xmlns:a16="http://schemas.microsoft.com/office/drawing/2014/main" id="{00000000-0008-0000-0000-000040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89952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260</xdr:row>
      <xdr:rowOff>166873</xdr:rowOff>
    </xdr:from>
    <xdr:to>
      <xdr:col>17</xdr:col>
      <xdr:colOff>3175</xdr:colOff>
      <xdr:row>260</xdr:row>
      <xdr:rowOff>166873</xdr:rowOff>
    </xdr:to>
    <xdr:sp macro="" textlink="">
      <xdr:nvSpPr>
        <xdr:cNvPr id="321" name="WordArt 2050"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89970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260</xdr:row>
      <xdr:rowOff>165100</xdr:rowOff>
    </xdr:from>
    <xdr:to>
      <xdr:col>17</xdr:col>
      <xdr:colOff>3175</xdr:colOff>
      <xdr:row>260</xdr:row>
      <xdr:rowOff>165100</xdr:rowOff>
    </xdr:to>
    <xdr:sp macro="" textlink="">
      <xdr:nvSpPr>
        <xdr:cNvPr id="322" name="WordArt 1">
          <a:extLst>
            <a:ext uri="{FF2B5EF4-FFF2-40B4-BE49-F238E27FC236}">
              <a16:creationId xmlns:a16="http://schemas.microsoft.com/office/drawing/2014/main" id="{00000000-0008-0000-0000-000042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89952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260</xdr:row>
      <xdr:rowOff>165100</xdr:rowOff>
    </xdr:from>
    <xdr:to>
      <xdr:col>17</xdr:col>
      <xdr:colOff>3175</xdr:colOff>
      <xdr:row>260</xdr:row>
      <xdr:rowOff>165100</xdr:rowOff>
    </xdr:to>
    <xdr:sp macro="" textlink="">
      <xdr:nvSpPr>
        <xdr:cNvPr id="323" name="WordArt 2047">
          <a:extLst>
            <a:ext uri="{FF2B5EF4-FFF2-40B4-BE49-F238E27FC236}">
              <a16:creationId xmlns:a16="http://schemas.microsoft.com/office/drawing/2014/main" id="{00000000-0008-0000-0000-000043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89952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260</xdr:row>
      <xdr:rowOff>166873</xdr:rowOff>
    </xdr:from>
    <xdr:to>
      <xdr:col>17</xdr:col>
      <xdr:colOff>3175</xdr:colOff>
      <xdr:row>260</xdr:row>
      <xdr:rowOff>166873</xdr:rowOff>
    </xdr:to>
    <xdr:sp macro="" textlink="">
      <xdr:nvSpPr>
        <xdr:cNvPr id="324" name="WordArt 2050">
          <a:extLst>
            <a:ext uri="{FF2B5EF4-FFF2-40B4-BE49-F238E27FC236}">
              <a16:creationId xmlns:a16="http://schemas.microsoft.com/office/drawing/2014/main" id="{00000000-0008-0000-0000-000044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89970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262</xdr:row>
      <xdr:rowOff>165100</xdr:rowOff>
    </xdr:from>
    <xdr:to>
      <xdr:col>17</xdr:col>
      <xdr:colOff>3175</xdr:colOff>
      <xdr:row>262</xdr:row>
      <xdr:rowOff>165100</xdr:rowOff>
    </xdr:to>
    <xdr:sp macro="" textlink="">
      <xdr:nvSpPr>
        <xdr:cNvPr id="325" name="WordArt 1">
          <a:extLst>
            <a:ext uri="{FF2B5EF4-FFF2-40B4-BE49-F238E27FC236}">
              <a16:creationId xmlns:a16="http://schemas.microsoft.com/office/drawing/2014/main" id="{00000000-0008-0000-0000-000045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97953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262</xdr:row>
      <xdr:rowOff>165100</xdr:rowOff>
    </xdr:from>
    <xdr:to>
      <xdr:col>17</xdr:col>
      <xdr:colOff>3175</xdr:colOff>
      <xdr:row>262</xdr:row>
      <xdr:rowOff>165100</xdr:rowOff>
    </xdr:to>
    <xdr:sp macro="" textlink="">
      <xdr:nvSpPr>
        <xdr:cNvPr id="326" name="WordArt 2047">
          <a:extLst>
            <a:ext uri="{FF2B5EF4-FFF2-40B4-BE49-F238E27FC236}">
              <a16:creationId xmlns:a16="http://schemas.microsoft.com/office/drawing/2014/main" id="{00000000-0008-0000-0000-000046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97953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262</xdr:row>
      <xdr:rowOff>166873</xdr:rowOff>
    </xdr:from>
    <xdr:to>
      <xdr:col>17</xdr:col>
      <xdr:colOff>3175</xdr:colOff>
      <xdr:row>262</xdr:row>
      <xdr:rowOff>166873</xdr:rowOff>
    </xdr:to>
    <xdr:sp macro="" textlink="">
      <xdr:nvSpPr>
        <xdr:cNvPr id="327" name="WordArt 2050">
          <a:extLst>
            <a:ext uri="{FF2B5EF4-FFF2-40B4-BE49-F238E27FC236}">
              <a16:creationId xmlns:a16="http://schemas.microsoft.com/office/drawing/2014/main" id="{00000000-0008-0000-0000-000047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97971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262</xdr:row>
      <xdr:rowOff>165100</xdr:rowOff>
    </xdr:from>
    <xdr:to>
      <xdr:col>17</xdr:col>
      <xdr:colOff>3175</xdr:colOff>
      <xdr:row>262</xdr:row>
      <xdr:rowOff>165100</xdr:rowOff>
    </xdr:to>
    <xdr:sp macro="" textlink="">
      <xdr:nvSpPr>
        <xdr:cNvPr id="328" name="WordArt 1">
          <a:extLst>
            <a:ext uri="{FF2B5EF4-FFF2-40B4-BE49-F238E27FC236}">
              <a16:creationId xmlns:a16="http://schemas.microsoft.com/office/drawing/2014/main" id="{00000000-0008-0000-0000-000048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97953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262</xdr:row>
      <xdr:rowOff>165100</xdr:rowOff>
    </xdr:from>
    <xdr:to>
      <xdr:col>17</xdr:col>
      <xdr:colOff>3175</xdr:colOff>
      <xdr:row>262</xdr:row>
      <xdr:rowOff>165100</xdr:rowOff>
    </xdr:to>
    <xdr:sp macro="" textlink="">
      <xdr:nvSpPr>
        <xdr:cNvPr id="329" name="WordArt 2047">
          <a:extLst>
            <a:ext uri="{FF2B5EF4-FFF2-40B4-BE49-F238E27FC236}">
              <a16:creationId xmlns:a16="http://schemas.microsoft.com/office/drawing/2014/main" id="{00000000-0008-0000-0000-000049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97953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262</xdr:row>
      <xdr:rowOff>166873</xdr:rowOff>
    </xdr:from>
    <xdr:to>
      <xdr:col>17</xdr:col>
      <xdr:colOff>3175</xdr:colOff>
      <xdr:row>262</xdr:row>
      <xdr:rowOff>166873</xdr:rowOff>
    </xdr:to>
    <xdr:sp macro="" textlink="">
      <xdr:nvSpPr>
        <xdr:cNvPr id="330" name="WordArt 2050">
          <a:extLst>
            <a:ext uri="{FF2B5EF4-FFF2-40B4-BE49-F238E27FC236}">
              <a16:creationId xmlns:a16="http://schemas.microsoft.com/office/drawing/2014/main" id="{00000000-0008-0000-0000-00004A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97971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262</xdr:row>
      <xdr:rowOff>157480</xdr:rowOff>
    </xdr:from>
    <xdr:to>
      <xdr:col>17</xdr:col>
      <xdr:colOff>3175</xdr:colOff>
      <xdr:row>262</xdr:row>
      <xdr:rowOff>157480</xdr:rowOff>
    </xdr:to>
    <xdr:sp macro="" textlink="">
      <xdr:nvSpPr>
        <xdr:cNvPr id="331" name="WordArt 1">
          <a:extLst>
            <a:ext uri="{FF2B5EF4-FFF2-40B4-BE49-F238E27FC236}">
              <a16:creationId xmlns:a16="http://schemas.microsoft.com/office/drawing/2014/main" id="{00000000-0008-0000-0000-00004B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978773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262</xdr:row>
      <xdr:rowOff>157480</xdr:rowOff>
    </xdr:from>
    <xdr:to>
      <xdr:col>17</xdr:col>
      <xdr:colOff>3175</xdr:colOff>
      <xdr:row>262</xdr:row>
      <xdr:rowOff>157480</xdr:rowOff>
    </xdr:to>
    <xdr:sp macro="" textlink="">
      <xdr:nvSpPr>
        <xdr:cNvPr id="332" name="WordArt 2047">
          <a:extLst>
            <a:ext uri="{FF2B5EF4-FFF2-40B4-BE49-F238E27FC236}">
              <a16:creationId xmlns:a16="http://schemas.microsoft.com/office/drawing/2014/main" id="{00000000-0008-0000-0000-00004C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978773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262</xdr:row>
      <xdr:rowOff>159253</xdr:rowOff>
    </xdr:from>
    <xdr:to>
      <xdr:col>17</xdr:col>
      <xdr:colOff>3175</xdr:colOff>
      <xdr:row>262</xdr:row>
      <xdr:rowOff>159253</xdr:rowOff>
    </xdr:to>
    <xdr:sp macro="" textlink="">
      <xdr:nvSpPr>
        <xdr:cNvPr id="333" name="WordArt 2050">
          <a:extLst>
            <a:ext uri="{FF2B5EF4-FFF2-40B4-BE49-F238E27FC236}">
              <a16:creationId xmlns:a16="http://schemas.microsoft.com/office/drawing/2014/main" id="{00000000-0008-0000-0000-00004D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978950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262</xdr:row>
      <xdr:rowOff>165100</xdr:rowOff>
    </xdr:from>
    <xdr:to>
      <xdr:col>17</xdr:col>
      <xdr:colOff>3175</xdr:colOff>
      <xdr:row>262</xdr:row>
      <xdr:rowOff>165100</xdr:rowOff>
    </xdr:to>
    <xdr:sp macro="" textlink="">
      <xdr:nvSpPr>
        <xdr:cNvPr id="334" name="WordArt 1">
          <a:extLst>
            <a:ext uri="{FF2B5EF4-FFF2-40B4-BE49-F238E27FC236}">
              <a16:creationId xmlns:a16="http://schemas.microsoft.com/office/drawing/2014/main" id="{00000000-0008-0000-0000-00004E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97953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262</xdr:row>
      <xdr:rowOff>165100</xdr:rowOff>
    </xdr:from>
    <xdr:to>
      <xdr:col>17</xdr:col>
      <xdr:colOff>3175</xdr:colOff>
      <xdr:row>262</xdr:row>
      <xdr:rowOff>165100</xdr:rowOff>
    </xdr:to>
    <xdr:sp macro="" textlink="">
      <xdr:nvSpPr>
        <xdr:cNvPr id="335" name="WordArt 2047">
          <a:extLst>
            <a:ext uri="{FF2B5EF4-FFF2-40B4-BE49-F238E27FC236}">
              <a16:creationId xmlns:a16="http://schemas.microsoft.com/office/drawing/2014/main" id="{00000000-0008-0000-0000-00004F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97953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262</xdr:row>
      <xdr:rowOff>166873</xdr:rowOff>
    </xdr:from>
    <xdr:to>
      <xdr:col>17</xdr:col>
      <xdr:colOff>3175</xdr:colOff>
      <xdr:row>262</xdr:row>
      <xdr:rowOff>166873</xdr:rowOff>
    </xdr:to>
    <xdr:sp macro="" textlink="">
      <xdr:nvSpPr>
        <xdr:cNvPr id="336" name="WordArt 2050">
          <a:extLst>
            <a:ext uri="{FF2B5EF4-FFF2-40B4-BE49-F238E27FC236}">
              <a16:creationId xmlns:a16="http://schemas.microsoft.com/office/drawing/2014/main" id="{00000000-0008-0000-0000-000050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97971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262</xdr:row>
      <xdr:rowOff>165100</xdr:rowOff>
    </xdr:from>
    <xdr:to>
      <xdr:col>17</xdr:col>
      <xdr:colOff>3175</xdr:colOff>
      <xdr:row>262</xdr:row>
      <xdr:rowOff>165100</xdr:rowOff>
    </xdr:to>
    <xdr:sp macro="" textlink="">
      <xdr:nvSpPr>
        <xdr:cNvPr id="337" name="WordArt 1">
          <a:extLst>
            <a:ext uri="{FF2B5EF4-FFF2-40B4-BE49-F238E27FC236}">
              <a16:creationId xmlns:a16="http://schemas.microsoft.com/office/drawing/2014/main" id="{00000000-0008-0000-0000-000051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97953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262</xdr:row>
      <xdr:rowOff>165100</xdr:rowOff>
    </xdr:from>
    <xdr:to>
      <xdr:col>17</xdr:col>
      <xdr:colOff>3175</xdr:colOff>
      <xdr:row>262</xdr:row>
      <xdr:rowOff>165100</xdr:rowOff>
    </xdr:to>
    <xdr:sp macro="" textlink="">
      <xdr:nvSpPr>
        <xdr:cNvPr id="338" name="WordArt 2047">
          <a:extLst>
            <a:ext uri="{FF2B5EF4-FFF2-40B4-BE49-F238E27FC236}">
              <a16:creationId xmlns:a16="http://schemas.microsoft.com/office/drawing/2014/main" id="{00000000-0008-0000-0000-000052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97953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262</xdr:row>
      <xdr:rowOff>166873</xdr:rowOff>
    </xdr:from>
    <xdr:to>
      <xdr:col>17</xdr:col>
      <xdr:colOff>3175</xdr:colOff>
      <xdr:row>262</xdr:row>
      <xdr:rowOff>166873</xdr:rowOff>
    </xdr:to>
    <xdr:sp macro="" textlink="">
      <xdr:nvSpPr>
        <xdr:cNvPr id="339" name="WordArt 2050">
          <a:extLst>
            <a:ext uri="{FF2B5EF4-FFF2-40B4-BE49-F238E27FC236}">
              <a16:creationId xmlns:a16="http://schemas.microsoft.com/office/drawing/2014/main" id="{00000000-0008-0000-0000-000053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97971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262</xdr:row>
      <xdr:rowOff>174625</xdr:rowOff>
    </xdr:from>
    <xdr:to>
      <xdr:col>17</xdr:col>
      <xdr:colOff>3175</xdr:colOff>
      <xdr:row>262</xdr:row>
      <xdr:rowOff>174625</xdr:rowOff>
    </xdr:to>
    <xdr:sp macro="" textlink="">
      <xdr:nvSpPr>
        <xdr:cNvPr id="340" name="WordArt 1">
          <a:extLst>
            <a:ext uri="{FF2B5EF4-FFF2-40B4-BE49-F238E27FC236}">
              <a16:creationId xmlns:a16="http://schemas.microsoft.com/office/drawing/2014/main" id="{00000000-0008-0000-0000-000054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98048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262</xdr:row>
      <xdr:rowOff>174625</xdr:rowOff>
    </xdr:from>
    <xdr:to>
      <xdr:col>17</xdr:col>
      <xdr:colOff>3175</xdr:colOff>
      <xdr:row>262</xdr:row>
      <xdr:rowOff>174625</xdr:rowOff>
    </xdr:to>
    <xdr:sp macro="" textlink="">
      <xdr:nvSpPr>
        <xdr:cNvPr id="341" name="WordArt 2047">
          <a:extLst>
            <a:ext uri="{FF2B5EF4-FFF2-40B4-BE49-F238E27FC236}">
              <a16:creationId xmlns:a16="http://schemas.microsoft.com/office/drawing/2014/main" id="{00000000-0008-0000-0000-000055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98048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262</xdr:row>
      <xdr:rowOff>176398</xdr:rowOff>
    </xdr:from>
    <xdr:to>
      <xdr:col>17</xdr:col>
      <xdr:colOff>3175</xdr:colOff>
      <xdr:row>262</xdr:row>
      <xdr:rowOff>176398</xdr:rowOff>
    </xdr:to>
    <xdr:sp macro="" textlink="">
      <xdr:nvSpPr>
        <xdr:cNvPr id="342" name="WordArt 2050">
          <a:extLst>
            <a:ext uri="{FF2B5EF4-FFF2-40B4-BE49-F238E27FC236}">
              <a16:creationId xmlns:a16="http://schemas.microsoft.com/office/drawing/2014/main" id="{00000000-0008-0000-0000-000056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980664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262</xdr:row>
      <xdr:rowOff>174625</xdr:rowOff>
    </xdr:from>
    <xdr:to>
      <xdr:col>17</xdr:col>
      <xdr:colOff>3175</xdr:colOff>
      <xdr:row>262</xdr:row>
      <xdr:rowOff>174625</xdr:rowOff>
    </xdr:to>
    <xdr:sp macro="" textlink="">
      <xdr:nvSpPr>
        <xdr:cNvPr id="343" name="WordArt 1">
          <a:extLst>
            <a:ext uri="{FF2B5EF4-FFF2-40B4-BE49-F238E27FC236}">
              <a16:creationId xmlns:a16="http://schemas.microsoft.com/office/drawing/2014/main" id="{00000000-0008-0000-0000-000057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98048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262</xdr:row>
      <xdr:rowOff>174625</xdr:rowOff>
    </xdr:from>
    <xdr:to>
      <xdr:col>17</xdr:col>
      <xdr:colOff>3175</xdr:colOff>
      <xdr:row>262</xdr:row>
      <xdr:rowOff>174625</xdr:rowOff>
    </xdr:to>
    <xdr:sp macro="" textlink="">
      <xdr:nvSpPr>
        <xdr:cNvPr id="344" name="WordArt 2047">
          <a:extLst>
            <a:ext uri="{FF2B5EF4-FFF2-40B4-BE49-F238E27FC236}">
              <a16:creationId xmlns:a16="http://schemas.microsoft.com/office/drawing/2014/main" id="{00000000-0008-0000-0000-000058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98048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262</xdr:row>
      <xdr:rowOff>176398</xdr:rowOff>
    </xdr:from>
    <xdr:to>
      <xdr:col>17</xdr:col>
      <xdr:colOff>3175</xdr:colOff>
      <xdr:row>262</xdr:row>
      <xdr:rowOff>176398</xdr:rowOff>
    </xdr:to>
    <xdr:sp macro="" textlink="">
      <xdr:nvSpPr>
        <xdr:cNvPr id="345" name="WordArt 2050">
          <a:extLst>
            <a:ext uri="{FF2B5EF4-FFF2-40B4-BE49-F238E27FC236}">
              <a16:creationId xmlns:a16="http://schemas.microsoft.com/office/drawing/2014/main" id="{00000000-0008-0000-0000-000059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980664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262</xdr:row>
      <xdr:rowOff>174625</xdr:rowOff>
    </xdr:from>
    <xdr:to>
      <xdr:col>17</xdr:col>
      <xdr:colOff>3175</xdr:colOff>
      <xdr:row>262</xdr:row>
      <xdr:rowOff>174625</xdr:rowOff>
    </xdr:to>
    <xdr:sp macro="" textlink="">
      <xdr:nvSpPr>
        <xdr:cNvPr id="346" name="WordArt 1">
          <a:extLst>
            <a:ext uri="{FF2B5EF4-FFF2-40B4-BE49-F238E27FC236}">
              <a16:creationId xmlns:a16="http://schemas.microsoft.com/office/drawing/2014/main" id="{00000000-0008-0000-0000-00005A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98048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262</xdr:row>
      <xdr:rowOff>174625</xdr:rowOff>
    </xdr:from>
    <xdr:to>
      <xdr:col>17</xdr:col>
      <xdr:colOff>3175</xdr:colOff>
      <xdr:row>262</xdr:row>
      <xdr:rowOff>174625</xdr:rowOff>
    </xdr:to>
    <xdr:sp macro="" textlink="">
      <xdr:nvSpPr>
        <xdr:cNvPr id="347" name="WordArt 2047">
          <a:extLst>
            <a:ext uri="{FF2B5EF4-FFF2-40B4-BE49-F238E27FC236}">
              <a16:creationId xmlns:a16="http://schemas.microsoft.com/office/drawing/2014/main" id="{00000000-0008-0000-0000-00005B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98048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262</xdr:row>
      <xdr:rowOff>176398</xdr:rowOff>
    </xdr:from>
    <xdr:to>
      <xdr:col>17</xdr:col>
      <xdr:colOff>3175</xdr:colOff>
      <xdr:row>262</xdr:row>
      <xdr:rowOff>176398</xdr:rowOff>
    </xdr:to>
    <xdr:sp macro="" textlink="">
      <xdr:nvSpPr>
        <xdr:cNvPr id="348" name="WordArt 2050">
          <a:extLst>
            <a:ext uri="{FF2B5EF4-FFF2-40B4-BE49-F238E27FC236}">
              <a16:creationId xmlns:a16="http://schemas.microsoft.com/office/drawing/2014/main" id="{00000000-0008-0000-0000-00005C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980664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305</xdr:row>
      <xdr:rowOff>171450</xdr:rowOff>
    </xdr:from>
    <xdr:to>
      <xdr:col>17</xdr:col>
      <xdr:colOff>3175</xdr:colOff>
      <xdr:row>305</xdr:row>
      <xdr:rowOff>171450</xdr:rowOff>
    </xdr:to>
    <xdr:sp macro="" textlink="">
      <xdr:nvSpPr>
        <xdr:cNvPr id="349" name="WordArt 1">
          <a:extLst>
            <a:ext uri="{FF2B5EF4-FFF2-40B4-BE49-F238E27FC236}">
              <a16:creationId xmlns:a16="http://schemas.microsoft.com/office/drawing/2014/main" id="{00000000-0008-0000-0000-00005D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12710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305</xdr:row>
      <xdr:rowOff>171450</xdr:rowOff>
    </xdr:from>
    <xdr:to>
      <xdr:col>17</xdr:col>
      <xdr:colOff>3175</xdr:colOff>
      <xdr:row>305</xdr:row>
      <xdr:rowOff>171450</xdr:rowOff>
    </xdr:to>
    <xdr:sp macro="" textlink="">
      <xdr:nvSpPr>
        <xdr:cNvPr id="350" name="WordArt 2047">
          <a:extLst>
            <a:ext uri="{FF2B5EF4-FFF2-40B4-BE49-F238E27FC236}">
              <a16:creationId xmlns:a16="http://schemas.microsoft.com/office/drawing/2014/main" id="{00000000-0008-0000-0000-00005E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12710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305</xdr:row>
      <xdr:rowOff>173223</xdr:rowOff>
    </xdr:from>
    <xdr:to>
      <xdr:col>17</xdr:col>
      <xdr:colOff>3175</xdr:colOff>
      <xdr:row>305</xdr:row>
      <xdr:rowOff>173223</xdr:rowOff>
    </xdr:to>
    <xdr:sp macro="" textlink="">
      <xdr:nvSpPr>
        <xdr:cNvPr id="351" name="WordArt 2050">
          <a:extLst>
            <a:ext uri="{FF2B5EF4-FFF2-40B4-BE49-F238E27FC236}">
              <a16:creationId xmlns:a16="http://schemas.microsoft.com/office/drawing/2014/main" id="{00000000-0008-0000-0000-00005F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12728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298</xdr:row>
      <xdr:rowOff>152400</xdr:rowOff>
    </xdr:from>
    <xdr:to>
      <xdr:col>17</xdr:col>
      <xdr:colOff>3175</xdr:colOff>
      <xdr:row>298</xdr:row>
      <xdr:rowOff>152400</xdr:rowOff>
    </xdr:to>
    <xdr:sp macro="" textlink="">
      <xdr:nvSpPr>
        <xdr:cNvPr id="352" name="WordArt 1">
          <a:extLst>
            <a:ext uri="{FF2B5EF4-FFF2-40B4-BE49-F238E27FC236}">
              <a16:creationId xmlns:a16="http://schemas.microsoft.com/office/drawing/2014/main" id="{00000000-0008-0000-0000-000060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72515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298</xdr:row>
      <xdr:rowOff>152400</xdr:rowOff>
    </xdr:from>
    <xdr:to>
      <xdr:col>17</xdr:col>
      <xdr:colOff>3175</xdr:colOff>
      <xdr:row>298</xdr:row>
      <xdr:rowOff>152400</xdr:rowOff>
    </xdr:to>
    <xdr:sp macro="" textlink="">
      <xdr:nvSpPr>
        <xdr:cNvPr id="353" name="WordArt 2047">
          <a:extLst>
            <a:ext uri="{FF2B5EF4-FFF2-40B4-BE49-F238E27FC236}">
              <a16:creationId xmlns:a16="http://schemas.microsoft.com/office/drawing/2014/main" id="{00000000-0008-0000-0000-000061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72515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298</xdr:row>
      <xdr:rowOff>154173</xdr:rowOff>
    </xdr:from>
    <xdr:to>
      <xdr:col>17</xdr:col>
      <xdr:colOff>3175</xdr:colOff>
      <xdr:row>298</xdr:row>
      <xdr:rowOff>154173</xdr:rowOff>
    </xdr:to>
    <xdr:sp macro="" textlink="">
      <xdr:nvSpPr>
        <xdr:cNvPr id="354" name="WordArt 2050">
          <a:extLst>
            <a:ext uri="{FF2B5EF4-FFF2-40B4-BE49-F238E27FC236}">
              <a16:creationId xmlns:a16="http://schemas.microsoft.com/office/drawing/2014/main" id="{00000000-0008-0000-0000-000062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725327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298</xdr:row>
      <xdr:rowOff>152400</xdr:rowOff>
    </xdr:from>
    <xdr:to>
      <xdr:col>17</xdr:col>
      <xdr:colOff>3175</xdr:colOff>
      <xdr:row>298</xdr:row>
      <xdr:rowOff>152400</xdr:rowOff>
    </xdr:to>
    <xdr:sp macro="" textlink="">
      <xdr:nvSpPr>
        <xdr:cNvPr id="355" name="WordArt 1">
          <a:extLst>
            <a:ext uri="{FF2B5EF4-FFF2-40B4-BE49-F238E27FC236}">
              <a16:creationId xmlns:a16="http://schemas.microsoft.com/office/drawing/2014/main" id="{00000000-0008-0000-0000-000063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72515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298</xdr:row>
      <xdr:rowOff>152400</xdr:rowOff>
    </xdr:from>
    <xdr:to>
      <xdr:col>17</xdr:col>
      <xdr:colOff>3175</xdr:colOff>
      <xdr:row>298</xdr:row>
      <xdr:rowOff>152400</xdr:rowOff>
    </xdr:to>
    <xdr:sp macro="" textlink="">
      <xdr:nvSpPr>
        <xdr:cNvPr id="356" name="WordArt 2047">
          <a:extLst>
            <a:ext uri="{FF2B5EF4-FFF2-40B4-BE49-F238E27FC236}">
              <a16:creationId xmlns:a16="http://schemas.microsoft.com/office/drawing/2014/main" id="{00000000-0008-0000-0000-000064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72515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298</xdr:row>
      <xdr:rowOff>154173</xdr:rowOff>
    </xdr:from>
    <xdr:to>
      <xdr:col>17</xdr:col>
      <xdr:colOff>3175</xdr:colOff>
      <xdr:row>298</xdr:row>
      <xdr:rowOff>154173</xdr:rowOff>
    </xdr:to>
    <xdr:sp macro="" textlink="">
      <xdr:nvSpPr>
        <xdr:cNvPr id="357" name="WordArt 2050">
          <a:extLst>
            <a:ext uri="{FF2B5EF4-FFF2-40B4-BE49-F238E27FC236}">
              <a16:creationId xmlns:a16="http://schemas.microsoft.com/office/drawing/2014/main" id="{00000000-0008-0000-0000-000065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725327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298</xdr:row>
      <xdr:rowOff>161925</xdr:rowOff>
    </xdr:from>
    <xdr:to>
      <xdr:col>17</xdr:col>
      <xdr:colOff>3175</xdr:colOff>
      <xdr:row>298</xdr:row>
      <xdr:rowOff>161925</xdr:rowOff>
    </xdr:to>
    <xdr:sp macro="" textlink="">
      <xdr:nvSpPr>
        <xdr:cNvPr id="358" name="WordArt 1">
          <a:extLst>
            <a:ext uri="{FF2B5EF4-FFF2-40B4-BE49-F238E27FC236}">
              <a16:creationId xmlns:a16="http://schemas.microsoft.com/office/drawing/2014/main" id="{00000000-0008-0000-0000-000066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72610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298</xdr:row>
      <xdr:rowOff>161925</xdr:rowOff>
    </xdr:from>
    <xdr:to>
      <xdr:col>17</xdr:col>
      <xdr:colOff>3175</xdr:colOff>
      <xdr:row>298</xdr:row>
      <xdr:rowOff>161925</xdr:rowOff>
    </xdr:to>
    <xdr:sp macro="" textlink="">
      <xdr:nvSpPr>
        <xdr:cNvPr id="359" name="WordArt 2047">
          <a:extLst>
            <a:ext uri="{FF2B5EF4-FFF2-40B4-BE49-F238E27FC236}">
              <a16:creationId xmlns:a16="http://schemas.microsoft.com/office/drawing/2014/main" id="{00000000-0008-0000-0000-000067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72610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298</xdr:row>
      <xdr:rowOff>163698</xdr:rowOff>
    </xdr:from>
    <xdr:to>
      <xdr:col>17</xdr:col>
      <xdr:colOff>3175</xdr:colOff>
      <xdr:row>298</xdr:row>
      <xdr:rowOff>163698</xdr:rowOff>
    </xdr:to>
    <xdr:sp macro="" textlink="">
      <xdr:nvSpPr>
        <xdr:cNvPr id="360" name="WordArt 2050">
          <a:extLst>
            <a:ext uri="{FF2B5EF4-FFF2-40B4-BE49-F238E27FC236}">
              <a16:creationId xmlns:a16="http://schemas.microsoft.com/office/drawing/2014/main" id="{00000000-0008-0000-0000-000068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726279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298</xdr:row>
      <xdr:rowOff>161925</xdr:rowOff>
    </xdr:from>
    <xdr:to>
      <xdr:col>17</xdr:col>
      <xdr:colOff>3175</xdr:colOff>
      <xdr:row>298</xdr:row>
      <xdr:rowOff>161925</xdr:rowOff>
    </xdr:to>
    <xdr:sp macro="" textlink="">
      <xdr:nvSpPr>
        <xdr:cNvPr id="361" name="WordArt 1">
          <a:extLst>
            <a:ext uri="{FF2B5EF4-FFF2-40B4-BE49-F238E27FC236}">
              <a16:creationId xmlns:a16="http://schemas.microsoft.com/office/drawing/2014/main" id="{00000000-0008-0000-0000-000069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72610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298</xdr:row>
      <xdr:rowOff>161925</xdr:rowOff>
    </xdr:from>
    <xdr:to>
      <xdr:col>17</xdr:col>
      <xdr:colOff>3175</xdr:colOff>
      <xdr:row>298</xdr:row>
      <xdr:rowOff>161925</xdr:rowOff>
    </xdr:to>
    <xdr:sp macro="" textlink="">
      <xdr:nvSpPr>
        <xdr:cNvPr id="362" name="WordArt 2047">
          <a:extLst>
            <a:ext uri="{FF2B5EF4-FFF2-40B4-BE49-F238E27FC236}">
              <a16:creationId xmlns:a16="http://schemas.microsoft.com/office/drawing/2014/main" id="{00000000-0008-0000-0000-00006A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72610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298</xdr:row>
      <xdr:rowOff>163698</xdr:rowOff>
    </xdr:from>
    <xdr:to>
      <xdr:col>17</xdr:col>
      <xdr:colOff>3175</xdr:colOff>
      <xdr:row>298</xdr:row>
      <xdr:rowOff>163698</xdr:rowOff>
    </xdr:to>
    <xdr:sp macro="" textlink="">
      <xdr:nvSpPr>
        <xdr:cNvPr id="363" name="WordArt 2050">
          <a:extLst>
            <a:ext uri="{FF2B5EF4-FFF2-40B4-BE49-F238E27FC236}">
              <a16:creationId xmlns:a16="http://schemas.microsoft.com/office/drawing/2014/main" id="{00000000-0008-0000-0000-00006B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726279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299</xdr:row>
      <xdr:rowOff>161925</xdr:rowOff>
    </xdr:from>
    <xdr:to>
      <xdr:col>17</xdr:col>
      <xdr:colOff>3175</xdr:colOff>
      <xdr:row>299</xdr:row>
      <xdr:rowOff>161925</xdr:rowOff>
    </xdr:to>
    <xdr:sp macro="" textlink="">
      <xdr:nvSpPr>
        <xdr:cNvPr id="364" name="WordArt 1">
          <a:extLst>
            <a:ext uri="{FF2B5EF4-FFF2-40B4-BE49-F238E27FC236}">
              <a16:creationId xmlns:a16="http://schemas.microsoft.com/office/drawing/2014/main" id="{00000000-0008-0000-0000-00006C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76610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299</xdr:row>
      <xdr:rowOff>161925</xdr:rowOff>
    </xdr:from>
    <xdr:to>
      <xdr:col>17</xdr:col>
      <xdr:colOff>3175</xdr:colOff>
      <xdr:row>299</xdr:row>
      <xdr:rowOff>161925</xdr:rowOff>
    </xdr:to>
    <xdr:sp macro="" textlink="">
      <xdr:nvSpPr>
        <xdr:cNvPr id="365" name="WordArt 2047">
          <a:extLst>
            <a:ext uri="{FF2B5EF4-FFF2-40B4-BE49-F238E27FC236}">
              <a16:creationId xmlns:a16="http://schemas.microsoft.com/office/drawing/2014/main" id="{00000000-0008-0000-0000-00006D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76610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299</xdr:row>
      <xdr:rowOff>163698</xdr:rowOff>
    </xdr:from>
    <xdr:to>
      <xdr:col>17</xdr:col>
      <xdr:colOff>3175</xdr:colOff>
      <xdr:row>299</xdr:row>
      <xdr:rowOff>163698</xdr:rowOff>
    </xdr:to>
    <xdr:sp macro="" textlink="">
      <xdr:nvSpPr>
        <xdr:cNvPr id="366" name="WordArt 2050">
          <a:extLst>
            <a:ext uri="{FF2B5EF4-FFF2-40B4-BE49-F238E27FC236}">
              <a16:creationId xmlns:a16="http://schemas.microsoft.com/office/drawing/2014/main" id="{00000000-0008-0000-0000-00006E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766284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299</xdr:row>
      <xdr:rowOff>161925</xdr:rowOff>
    </xdr:from>
    <xdr:to>
      <xdr:col>17</xdr:col>
      <xdr:colOff>3175</xdr:colOff>
      <xdr:row>299</xdr:row>
      <xdr:rowOff>161925</xdr:rowOff>
    </xdr:to>
    <xdr:sp macro="" textlink="">
      <xdr:nvSpPr>
        <xdr:cNvPr id="367" name="WordArt 1">
          <a:extLst>
            <a:ext uri="{FF2B5EF4-FFF2-40B4-BE49-F238E27FC236}">
              <a16:creationId xmlns:a16="http://schemas.microsoft.com/office/drawing/2014/main" id="{00000000-0008-0000-0000-00006F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76610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299</xdr:row>
      <xdr:rowOff>161925</xdr:rowOff>
    </xdr:from>
    <xdr:to>
      <xdr:col>17</xdr:col>
      <xdr:colOff>3175</xdr:colOff>
      <xdr:row>299</xdr:row>
      <xdr:rowOff>161925</xdr:rowOff>
    </xdr:to>
    <xdr:sp macro="" textlink="">
      <xdr:nvSpPr>
        <xdr:cNvPr id="368" name="WordArt 2047">
          <a:extLst>
            <a:ext uri="{FF2B5EF4-FFF2-40B4-BE49-F238E27FC236}">
              <a16:creationId xmlns:a16="http://schemas.microsoft.com/office/drawing/2014/main" id="{00000000-0008-0000-0000-000070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76610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299</xdr:row>
      <xdr:rowOff>163698</xdr:rowOff>
    </xdr:from>
    <xdr:to>
      <xdr:col>17</xdr:col>
      <xdr:colOff>3175</xdr:colOff>
      <xdr:row>299</xdr:row>
      <xdr:rowOff>163698</xdr:rowOff>
    </xdr:to>
    <xdr:sp macro="" textlink="">
      <xdr:nvSpPr>
        <xdr:cNvPr id="369" name="WordArt 2050">
          <a:extLst>
            <a:ext uri="{FF2B5EF4-FFF2-40B4-BE49-F238E27FC236}">
              <a16:creationId xmlns:a16="http://schemas.microsoft.com/office/drawing/2014/main" id="{00000000-0008-0000-0000-000071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766284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299</xdr:row>
      <xdr:rowOff>171450</xdr:rowOff>
    </xdr:from>
    <xdr:to>
      <xdr:col>17</xdr:col>
      <xdr:colOff>3175</xdr:colOff>
      <xdr:row>299</xdr:row>
      <xdr:rowOff>171450</xdr:rowOff>
    </xdr:to>
    <xdr:sp macro="" textlink="">
      <xdr:nvSpPr>
        <xdr:cNvPr id="370" name="WordArt 1">
          <a:extLst>
            <a:ext uri="{FF2B5EF4-FFF2-40B4-BE49-F238E27FC236}">
              <a16:creationId xmlns:a16="http://schemas.microsoft.com/office/drawing/2014/main" id="{00000000-0008-0000-0000-000072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76706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299</xdr:row>
      <xdr:rowOff>171450</xdr:rowOff>
    </xdr:from>
    <xdr:to>
      <xdr:col>17</xdr:col>
      <xdr:colOff>3175</xdr:colOff>
      <xdr:row>299</xdr:row>
      <xdr:rowOff>171450</xdr:rowOff>
    </xdr:to>
    <xdr:sp macro="" textlink="">
      <xdr:nvSpPr>
        <xdr:cNvPr id="371" name="WordArt 2047">
          <a:extLst>
            <a:ext uri="{FF2B5EF4-FFF2-40B4-BE49-F238E27FC236}">
              <a16:creationId xmlns:a16="http://schemas.microsoft.com/office/drawing/2014/main" id="{00000000-0008-0000-0000-000073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76706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299</xdr:row>
      <xdr:rowOff>173223</xdr:rowOff>
    </xdr:from>
    <xdr:to>
      <xdr:col>17</xdr:col>
      <xdr:colOff>3175</xdr:colOff>
      <xdr:row>299</xdr:row>
      <xdr:rowOff>173223</xdr:rowOff>
    </xdr:to>
    <xdr:sp macro="" textlink="">
      <xdr:nvSpPr>
        <xdr:cNvPr id="372" name="WordArt 2050">
          <a:extLst>
            <a:ext uri="{FF2B5EF4-FFF2-40B4-BE49-F238E27FC236}">
              <a16:creationId xmlns:a16="http://schemas.microsoft.com/office/drawing/2014/main" id="{00000000-0008-0000-0000-000074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767237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299</xdr:row>
      <xdr:rowOff>171450</xdr:rowOff>
    </xdr:from>
    <xdr:to>
      <xdr:col>17</xdr:col>
      <xdr:colOff>3175</xdr:colOff>
      <xdr:row>299</xdr:row>
      <xdr:rowOff>171450</xdr:rowOff>
    </xdr:to>
    <xdr:sp macro="" textlink="">
      <xdr:nvSpPr>
        <xdr:cNvPr id="373" name="WordArt 1">
          <a:extLst>
            <a:ext uri="{FF2B5EF4-FFF2-40B4-BE49-F238E27FC236}">
              <a16:creationId xmlns:a16="http://schemas.microsoft.com/office/drawing/2014/main" id="{00000000-0008-0000-0000-000075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76706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299</xdr:row>
      <xdr:rowOff>171450</xdr:rowOff>
    </xdr:from>
    <xdr:to>
      <xdr:col>17</xdr:col>
      <xdr:colOff>3175</xdr:colOff>
      <xdr:row>299</xdr:row>
      <xdr:rowOff>171450</xdr:rowOff>
    </xdr:to>
    <xdr:sp macro="" textlink="">
      <xdr:nvSpPr>
        <xdr:cNvPr id="374" name="WordArt 2047">
          <a:extLst>
            <a:ext uri="{FF2B5EF4-FFF2-40B4-BE49-F238E27FC236}">
              <a16:creationId xmlns:a16="http://schemas.microsoft.com/office/drawing/2014/main" id="{00000000-0008-0000-0000-000076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76706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299</xdr:row>
      <xdr:rowOff>173223</xdr:rowOff>
    </xdr:from>
    <xdr:to>
      <xdr:col>17</xdr:col>
      <xdr:colOff>3175</xdr:colOff>
      <xdr:row>299</xdr:row>
      <xdr:rowOff>173223</xdr:rowOff>
    </xdr:to>
    <xdr:sp macro="" textlink="">
      <xdr:nvSpPr>
        <xdr:cNvPr id="375" name="WordArt 2050">
          <a:extLst>
            <a:ext uri="{FF2B5EF4-FFF2-40B4-BE49-F238E27FC236}">
              <a16:creationId xmlns:a16="http://schemas.microsoft.com/office/drawing/2014/main" id="{00000000-0008-0000-0000-000077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767237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300</xdr:row>
      <xdr:rowOff>161925</xdr:rowOff>
    </xdr:from>
    <xdr:to>
      <xdr:col>17</xdr:col>
      <xdr:colOff>3175</xdr:colOff>
      <xdr:row>300</xdr:row>
      <xdr:rowOff>161925</xdr:rowOff>
    </xdr:to>
    <xdr:sp macro="" textlink="">
      <xdr:nvSpPr>
        <xdr:cNvPr id="376" name="WordArt 1">
          <a:extLst>
            <a:ext uri="{FF2B5EF4-FFF2-40B4-BE49-F238E27FC236}">
              <a16:creationId xmlns:a16="http://schemas.microsoft.com/office/drawing/2014/main" id="{00000000-0008-0000-0000-000078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80611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300</xdr:row>
      <xdr:rowOff>161925</xdr:rowOff>
    </xdr:from>
    <xdr:to>
      <xdr:col>17</xdr:col>
      <xdr:colOff>3175</xdr:colOff>
      <xdr:row>300</xdr:row>
      <xdr:rowOff>161925</xdr:rowOff>
    </xdr:to>
    <xdr:sp macro="" textlink="">
      <xdr:nvSpPr>
        <xdr:cNvPr id="377" name="WordArt 2047">
          <a:extLst>
            <a:ext uri="{FF2B5EF4-FFF2-40B4-BE49-F238E27FC236}">
              <a16:creationId xmlns:a16="http://schemas.microsoft.com/office/drawing/2014/main" id="{00000000-0008-0000-0000-000079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80611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300</xdr:row>
      <xdr:rowOff>163698</xdr:rowOff>
    </xdr:from>
    <xdr:to>
      <xdr:col>17</xdr:col>
      <xdr:colOff>3175</xdr:colOff>
      <xdr:row>300</xdr:row>
      <xdr:rowOff>163698</xdr:rowOff>
    </xdr:to>
    <xdr:sp macro="" textlink="">
      <xdr:nvSpPr>
        <xdr:cNvPr id="378" name="WordArt 2050">
          <a:extLst>
            <a:ext uri="{FF2B5EF4-FFF2-40B4-BE49-F238E27FC236}">
              <a16:creationId xmlns:a16="http://schemas.microsoft.com/office/drawing/2014/main" id="{00000000-0008-0000-0000-00007A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806289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300</xdr:row>
      <xdr:rowOff>161925</xdr:rowOff>
    </xdr:from>
    <xdr:to>
      <xdr:col>17</xdr:col>
      <xdr:colOff>3175</xdr:colOff>
      <xdr:row>300</xdr:row>
      <xdr:rowOff>161925</xdr:rowOff>
    </xdr:to>
    <xdr:sp macro="" textlink="">
      <xdr:nvSpPr>
        <xdr:cNvPr id="379" name="WordArt 1">
          <a:extLst>
            <a:ext uri="{FF2B5EF4-FFF2-40B4-BE49-F238E27FC236}">
              <a16:creationId xmlns:a16="http://schemas.microsoft.com/office/drawing/2014/main" id="{00000000-0008-0000-0000-00007B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80611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300</xdr:row>
      <xdr:rowOff>161925</xdr:rowOff>
    </xdr:from>
    <xdr:to>
      <xdr:col>17</xdr:col>
      <xdr:colOff>3175</xdr:colOff>
      <xdr:row>300</xdr:row>
      <xdr:rowOff>161925</xdr:rowOff>
    </xdr:to>
    <xdr:sp macro="" textlink="">
      <xdr:nvSpPr>
        <xdr:cNvPr id="380" name="WordArt 2047">
          <a:extLst>
            <a:ext uri="{FF2B5EF4-FFF2-40B4-BE49-F238E27FC236}">
              <a16:creationId xmlns:a16="http://schemas.microsoft.com/office/drawing/2014/main" id="{00000000-0008-0000-0000-00007C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80611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300</xdr:row>
      <xdr:rowOff>163698</xdr:rowOff>
    </xdr:from>
    <xdr:to>
      <xdr:col>17</xdr:col>
      <xdr:colOff>3175</xdr:colOff>
      <xdr:row>300</xdr:row>
      <xdr:rowOff>163698</xdr:rowOff>
    </xdr:to>
    <xdr:sp macro="" textlink="">
      <xdr:nvSpPr>
        <xdr:cNvPr id="381" name="WordArt 2050">
          <a:extLst>
            <a:ext uri="{FF2B5EF4-FFF2-40B4-BE49-F238E27FC236}">
              <a16:creationId xmlns:a16="http://schemas.microsoft.com/office/drawing/2014/main" id="{00000000-0008-0000-0000-00007D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806289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300</xdr:row>
      <xdr:rowOff>171450</xdr:rowOff>
    </xdr:from>
    <xdr:to>
      <xdr:col>17</xdr:col>
      <xdr:colOff>3175</xdr:colOff>
      <xdr:row>300</xdr:row>
      <xdr:rowOff>171450</xdr:rowOff>
    </xdr:to>
    <xdr:sp macro="" textlink="">
      <xdr:nvSpPr>
        <xdr:cNvPr id="382" name="WordArt 1">
          <a:extLst>
            <a:ext uri="{FF2B5EF4-FFF2-40B4-BE49-F238E27FC236}">
              <a16:creationId xmlns:a16="http://schemas.microsoft.com/office/drawing/2014/main" id="{00000000-0008-0000-0000-00007E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80706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300</xdr:row>
      <xdr:rowOff>171450</xdr:rowOff>
    </xdr:from>
    <xdr:to>
      <xdr:col>17</xdr:col>
      <xdr:colOff>3175</xdr:colOff>
      <xdr:row>300</xdr:row>
      <xdr:rowOff>171450</xdr:rowOff>
    </xdr:to>
    <xdr:sp macro="" textlink="">
      <xdr:nvSpPr>
        <xdr:cNvPr id="383" name="WordArt 2047">
          <a:extLst>
            <a:ext uri="{FF2B5EF4-FFF2-40B4-BE49-F238E27FC236}">
              <a16:creationId xmlns:a16="http://schemas.microsoft.com/office/drawing/2014/main" id="{00000000-0008-0000-0000-00007F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80706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300</xdr:row>
      <xdr:rowOff>173223</xdr:rowOff>
    </xdr:from>
    <xdr:to>
      <xdr:col>17</xdr:col>
      <xdr:colOff>3175</xdr:colOff>
      <xdr:row>300</xdr:row>
      <xdr:rowOff>173223</xdr:rowOff>
    </xdr:to>
    <xdr:sp macro="" textlink="">
      <xdr:nvSpPr>
        <xdr:cNvPr id="384" name="WordArt 2050">
          <a:extLst>
            <a:ext uri="{FF2B5EF4-FFF2-40B4-BE49-F238E27FC236}">
              <a16:creationId xmlns:a16="http://schemas.microsoft.com/office/drawing/2014/main" id="{00000000-0008-0000-0000-000080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80724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300</xdr:row>
      <xdr:rowOff>171450</xdr:rowOff>
    </xdr:from>
    <xdr:to>
      <xdr:col>17</xdr:col>
      <xdr:colOff>3175</xdr:colOff>
      <xdr:row>300</xdr:row>
      <xdr:rowOff>171450</xdr:rowOff>
    </xdr:to>
    <xdr:sp macro="" textlink="">
      <xdr:nvSpPr>
        <xdr:cNvPr id="385" name="WordArt 1">
          <a:extLst>
            <a:ext uri="{FF2B5EF4-FFF2-40B4-BE49-F238E27FC236}">
              <a16:creationId xmlns:a16="http://schemas.microsoft.com/office/drawing/2014/main" id="{00000000-0008-0000-0000-000081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80706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300</xdr:row>
      <xdr:rowOff>171450</xdr:rowOff>
    </xdr:from>
    <xdr:to>
      <xdr:col>17</xdr:col>
      <xdr:colOff>3175</xdr:colOff>
      <xdr:row>300</xdr:row>
      <xdr:rowOff>171450</xdr:rowOff>
    </xdr:to>
    <xdr:sp macro="" textlink="">
      <xdr:nvSpPr>
        <xdr:cNvPr id="386" name="WordArt 2047">
          <a:extLst>
            <a:ext uri="{FF2B5EF4-FFF2-40B4-BE49-F238E27FC236}">
              <a16:creationId xmlns:a16="http://schemas.microsoft.com/office/drawing/2014/main" id="{00000000-0008-0000-0000-000082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80706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300</xdr:row>
      <xdr:rowOff>173223</xdr:rowOff>
    </xdr:from>
    <xdr:to>
      <xdr:col>17</xdr:col>
      <xdr:colOff>3175</xdr:colOff>
      <xdr:row>300</xdr:row>
      <xdr:rowOff>173223</xdr:rowOff>
    </xdr:to>
    <xdr:sp macro="" textlink="">
      <xdr:nvSpPr>
        <xdr:cNvPr id="387" name="WordArt 2050">
          <a:extLst>
            <a:ext uri="{FF2B5EF4-FFF2-40B4-BE49-F238E27FC236}">
              <a16:creationId xmlns:a16="http://schemas.microsoft.com/office/drawing/2014/main" id="{00000000-0008-0000-0000-000083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80724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328</xdr:row>
      <xdr:rowOff>1120775</xdr:rowOff>
    </xdr:from>
    <xdr:to>
      <xdr:col>17</xdr:col>
      <xdr:colOff>3175</xdr:colOff>
      <xdr:row>328</xdr:row>
      <xdr:rowOff>1120775</xdr:rowOff>
    </xdr:to>
    <xdr:sp macro="" textlink="">
      <xdr:nvSpPr>
        <xdr:cNvPr id="388" name="WordArt 1">
          <a:extLst>
            <a:ext uri="{FF2B5EF4-FFF2-40B4-BE49-F238E27FC236}">
              <a16:creationId xmlns:a16="http://schemas.microsoft.com/office/drawing/2014/main" id="{00000000-0008-0000-0000-000084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220978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328</xdr:row>
      <xdr:rowOff>1120775</xdr:rowOff>
    </xdr:from>
    <xdr:to>
      <xdr:col>17</xdr:col>
      <xdr:colOff>3175</xdr:colOff>
      <xdr:row>328</xdr:row>
      <xdr:rowOff>1120775</xdr:rowOff>
    </xdr:to>
    <xdr:sp macro="" textlink="">
      <xdr:nvSpPr>
        <xdr:cNvPr id="389" name="WordArt 2047">
          <a:extLst>
            <a:ext uri="{FF2B5EF4-FFF2-40B4-BE49-F238E27FC236}">
              <a16:creationId xmlns:a16="http://schemas.microsoft.com/office/drawing/2014/main" id="{00000000-0008-0000-0000-000085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220978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328</xdr:row>
      <xdr:rowOff>1122548</xdr:rowOff>
    </xdr:from>
    <xdr:to>
      <xdr:col>17</xdr:col>
      <xdr:colOff>3175</xdr:colOff>
      <xdr:row>328</xdr:row>
      <xdr:rowOff>1122548</xdr:rowOff>
    </xdr:to>
    <xdr:sp macro="" textlink="">
      <xdr:nvSpPr>
        <xdr:cNvPr id="390" name="WordArt 2050">
          <a:extLst>
            <a:ext uri="{FF2B5EF4-FFF2-40B4-BE49-F238E27FC236}">
              <a16:creationId xmlns:a16="http://schemas.microsoft.com/office/drawing/2014/main" id="{00000000-0008-0000-0000-000086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2209957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328</xdr:row>
      <xdr:rowOff>1120775</xdr:rowOff>
    </xdr:from>
    <xdr:to>
      <xdr:col>17</xdr:col>
      <xdr:colOff>3175</xdr:colOff>
      <xdr:row>328</xdr:row>
      <xdr:rowOff>1120775</xdr:rowOff>
    </xdr:to>
    <xdr:sp macro="" textlink="">
      <xdr:nvSpPr>
        <xdr:cNvPr id="391" name="WordArt 1">
          <a:extLst>
            <a:ext uri="{FF2B5EF4-FFF2-40B4-BE49-F238E27FC236}">
              <a16:creationId xmlns:a16="http://schemas.microsoft.com/office/drawing/2014/main" id="{00000000-0008-0000-0000-000087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220978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328</xdr:row>
      <xdr:rowOff>1120775</xdr:rowOff>
    </xdr:from>
    <xdr:to>
      <xdr:col>17</xdr:col>
      <xdr:colOff>3175</xdr:colOff>
      <xdr:row>328</xdr:row>
      <xdr:rowOff>1120775</xdr:rowOff>
    </xdr:to>
    <xdr:sp macro="" textlink="">
      <xdr:nvSpPr>
        <xdr:cNvPr id="392" name="WordArt 2047">
          <a:extLst>
            <a:ext uri="{FF2B5EF4-FFF2-40B4-BE49-F238E27FC236}">
              <a16:creationId xmlns:a16="http://schemas.microsoft.com/office/drawing/2014/main" id="{00000000-0008-0000-0000-000088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220978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328</xdr:row>
      <xdr:rowOff>1122548</xdr:rowOff>
    </xdr:from>
    <xdr:to>
      <xdr:col>17</xdr:col>
      <xdr:colOff>3175</xdr:colOff>
      <xdr:row>328</xdr:row>
      <xdr:rowOff>1122548</xdr:rowOff>
    </xdr:to>
    <xdr:sp macro="" textlink="">
      <xdr:nvSpPr>
        <xdr:cNvPr id="393" name="WordArt 2050">
          <a:extLst>
            <a:ext uri="{FF2B5EF4-FFF2-40B4-BE49-F238E27FC236}">
              <a16:creationId xmlns:a16="http://schemas.microsoft.com/office/drawing/2014/main" id="{00000000-0008-0000-0000-000089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2209957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328</xdr:row>
      <xdr:rowOff>168275</xdr:rowOff>
    </xdr:from>
    <xdr:to>
      <xdr:col>17</xdr:col>
      <xdr:colOff>3175</xdr:colOff>
      <xdr:row>328</xdr:row>
      <xdr:rowOff>168275</xdr:rowOff>
    </xdr:to>
    <xdr:sp macro="" textlink="">
      <xdr:nvSpPr>
        <xdr:cNvPr id="394" name="WordArt 1">
          <a:extLst>
            <a:ext uri="{FF2B5EF4-FFF2-40B4-BE49-F238E27FC236}">
              <a16:creationId xmlns:a16="http://schemas.microsoft.com/office/drawing/2014/main" id="{00000000-0008-0000-0000-00008A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218692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328</xdr:row>
      <xdr:rowOff>168275</xdr:rowOff>
    </xdr:from>
    <xdr:to>
      <xdr:col>17</xdr:col>
      <xdr:colOff>3175</xdr:colOff>
      <xdr:row>328</xdr:row>
      <xdr:rowOff>168275</xdr:rowOff>
    </xdr:to>
    <xdr:sp macro="" textlink="">
      <xdr:nvSpPr>
        <xdr:cNvPr id="395" name="WordArt 2047">
          <a:extLst>
            <a:ext uri="{FF2B5EF4-FFF2-40B4-BE49-F238E27FC236}">
              <a16:creationId xmlns:a16="http://schemas.microsoft.com/office/drawing/2014/main" id="{00000000-0008-0000-0000-00008B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218692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328</xdr:row>
      <xdr:rowOff>170048</xdr:rowOff>
    </xdr:from>
    <xdr:to>
      <xdr:col>17</xdr:col>
      <xdr:colOff>3175</xdr:colOff>
      <xdr:row>328</xdr:row>
      <xdr:rowOff>170048</xdr:rowOff>
    </xdr:to>
    <xdr:sp macro="" textlink="">
      <xdr:nvSpPr>
        <xdr:cNvPr id="396" name="WordArt 2050">
          <a:extLst>
            <a:ext uri="{FF2B5EF4-FFF2-40B4-BE49-F238E27FC236}">
              <a16:creationId xmlns:a16="http://schemas.microsoft.com/office/drawing/2014/main" id="{00000000-0008-0000-0000-00008C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2187097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328</xdr:row>
      <xdr:rowOff>168275</xdr:rowOff>
    </xdr:from>
    <xdr:to>
      <xdr:col>17</xdr:col>
      <xdr:colOff>3175</xdr:colOff>
      <xdr:row>328</xdr:row>
      <xdr:rowOff>168275</xdr:rowOff>
    </xdr:to>
    <xdr:sp macro="" textlink="">
      <xdr:nvSpPr>
        <xdr:cNvPr id="397" name="WordArt 1">
          <a:extLst>
            <a:ext uri="{FF2B5EF4-FFF2-40B4-BE49-F238E27FC236}">
              <a16:creationId xmlns:a16="http://schemas.microsoft.com/office/drawing/2014/main" id="{00000000-0008-0000-0000-00008D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218692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328</xdr:row>
      <xdr:rowOff>168275</xdr:rowOff>
    </xdr:from>
    <xdr:to>
      <xdr:col>17</xdr:col>
      <xdr:colOff>3175</xdr:colOff>
      <xdr:row>328</xdr:row>
      <xdr:rowOff>168275</xdr:rowOff>
    </xdr:to>
    <xdr:sp macro="" textlink="">
      <xdr:nvSpPr>
        <xdr:cNvPr id="398" name="WordArt 2047">
          <a:extLst>
            <a:ext uri="{FF2B5EF4-FFF2-40B4-BE49-F238E27FC236}">
              <a16:creationId xmlns:a16="http://schemas.microsoft.com/office/drawing/2014/main" id="{00000000-0008-0000-0000-00008E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218692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328</xdr:row>
      <xdr:rowOff>170048</xdr:rowOff>
    </xdr:from>
    <xdr:to>
      <xdr:col>17</xdr:col>
      <xdr:colOff>3175</xdr:colOff>
      <xdr:row>328</xdr:row>
      <xdr:rowOff>170048</xdr:rowOff>
    </xdr:to>
    <xdr:sp macro="" textlink="">
      <xdr:nvSpPr>
        <xdr:cNvPr id="399" name="WordArt 2050">
          <a:extLst>
            <a:ext uri="{FF2B5EF4-FFF2-40B4-BE49-F238E27FC236}">
              <a16:creationId xmlns:a16="http://schemas.microsoft.com/office/drawing/2014/main" id="{00000000-0008-0000-0000-00008F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2187097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212</xdr:row>
      <xdr:rowOff>165100</xdr:rowOff>
    </xdr:from>
    <xdr:to>
      <xdr:col>17</xdr:col>
      <xdr:colOff>3175</xdr:colOff>
      <xdr:row>212</xdr:row>
      <xdr:rowOff>165100</xdr:rowOff>
    </xdr:to>
    <xdr:sp macro="" textlink="">
      <xdr:nvSpPr>
        <xdr:cNvPr id="400" name="WordArt 1">
          <a:extLst>
            <a:ext uri="{FF2B5EF4-FFF2-40B4-BE49-F238E27FC236}">
              <a16:creationId xmlns:a16="http://schemas.microsoft.com/office/drawing/2014/main" id="{00000000-0008-0000-0000-000090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81926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212</xdr:row>
      <xdr:rowOff>165100</xdr:rowOff>
    </xdr:from>
    <xdr:to>
      <xdr:col>17</xdr:col>
      <xdr:colOff>3175</xdr:colOff>
      <xdr:row>212</xdr:row>
      <xdr:rowOff>165100</xdr:rowOff>
    </xdr:to>
    <xdr:sp macro="" textlink="">
      <xdr:nvSpPr>
        <xdr:cNvPr id="401" name="WordArt 2047">
          <a:extLst>
            <a:ext uri="{FF2B5EF4-FFF2-40B4-BE49-F238E27FC236}">
              <a16:creationId xmlns:a16="http://schemas.microsoft.com/office/drawing/2014/main" id="{00000000-0008-0000-0000-000091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81926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212</xdr:row>
      <xdr:rowOff>166873</xdr:rowOff>
    </xdr:from>
    <xdr:to>
      <xdr:col>17</xdr:col>
      <xdr:colOff>3175</xdr:colOff>
      <xdr:row>212</xdr:row>
      <xdr:rowOff>166873</xdr:rowOff>
    </xdr:to>
    <xdr:sp macro="" textlink="">
      <xdr:nvSpPr>
        <xdr:cNvPr id="402" name="WordArt 2050">
          <a:extLst>
            <a:ext uri="{FF2B5EF4-FFF2-40B4-BE49-F238E27FC236}">
              <a16:creationId xmlns:a16="http://schemas.microsoft.com/office/drawing/2014/main" id="{00000000-0008-0000-0000-000092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81944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330</xdr:row>
      <xdr:rowOff>168275</xdr:rowOff>
    </xdr:from>
    <xdr:to>
      <xdr:col>17</xdr:col>
      <xdr:colOff>3175</xdr:colOff>
      <xdr:row>330</xdr:row>
      <xdr:rowOff>168275</xdr:rowOff>
    </xdr:to>
    <xdr:sp macro="" textlink="">
      <xdr:nvSpPr>
        <xdr:cNvPr id="403" name="WordArt 1">
          <a:extLst>
            <a:ext uri="{FF2B5EF4-FFF2-40B4-BE49-F238E27FC236}">
              <a16:creationId xmlns:a16="http://schemas.microsoft.com/office/drawing/2014/main" id="{00000000-0008-0000-0000-000093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226693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330</xdr:row>
      <xdr:rowOff>168275</xdr:rowOff>
    </xdr:from>
    <xdr:to>
      <xdr:col>17</xdr:col>
      <xdr:colOff>3175</xdr:colOff>
      <xdr:row>330</xdr:row>
      <xdr:rowOff>168275</xdr:rowOff>
    </xdr:to>
    <xdr:sp macro="" textlink="">
      <xdr:nvSpPr>
        <xdr:cNvPr id="404" name="WordArt 2047">
          <a:extLst>
            <a:ext uri="{FF2B5EF4-FFF2-40B4-BE49-F238E27FC236}">
              <a16:creationId xmlns:a16="http://schemas.microsoft.com/office/drawing/2014/main" id="{00000000-0008-0000-0000-000094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226693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330</xdr:row>
      <xdr:rowOff>170048</xdr:rowOff>
    </xdr:from>
    <xdr:to>
      <xdr:col>17</xdr:col>
      <xdr:colOff>3175</xdr:colOff>
      <xdr:row>330</xdr:row>
      <xdr:rowOff>170048</xdr:rowOff>
    </xdr:to>
    <xdr:sp macro="" textlink="">
      <xdr:nvSpPr>
        <xdr:cNvPr id="405" name="WordArt 2050">
          <a:extLst>
            <a:ext uri="{FF2B5EF4-FFF2-40B4-BE49-F238E27FC236}">
              <a16:creationId xmlns:a16="http://schemas.microsoft.com/office/drawing/2014/main" id="{00000000-0008-0000-0000-000095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2267107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330</xdr:row>
      <xdr:rowOff>168275</xdr:rowOff>
    </xdr:from>
    <xdr:to>
      <xdr:col>17</xdr:col>
      <xdr:colOff>3175</xdr:colOff>
      <xdr:row>330</xdr:row>
      <xdr:rowOff>168275</xdr:rowOff>
    </xdr:to>
    <xdr:sp macro="" textlink="">
      <xdr:nvSpPr>
        <xdr:cNvPr id="406" name="WordArt 1">
          <a:extLst>
            <a:ext uri="{FF2B5EF4-FFF2-40B4-BE49-F238E27FC236}">
              <a16:creationId xmlns:a16="http://schemas.microsoft.com/office/drawing/2014/main" id="{00000000-0008-0000-0000-000096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226693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330</xdr:row>
      <xdr:rowOff>168275</xdr:rowOff>
    </xdr:from>
    <xdr:to>
      <xdr:col>17</xdr:col>
      <xdr:colOff>3175</xdr:colOff>
      <xdr:row>330</xdr:row>
      <xdr:rowOff>168275</xdr:rowOff>
    </xdr:to>
    <xdr:sp macro="" textlink="">
      <xdr:nvSpPr>
        <xdr:cNvPr id="407" name="WordArt 2047">
          <a:extLst>
            <a:ext uri="{FF2B5EF4-FFF2-40B4-BE49-F238E27FC236}">
              <a16:creationId xmlns:a16="http://schemas.microsoft.com/office/drawing/2014/main" id="{00000000-0008-0000-0000-000097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226693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330</xdr:row>
      <xdr:rowOff>170048</xdr:rowOff>
    </xdr:from>
    <xdr:to>
      <xdr:col>17</xdr:col>
      <xdr:colOff>3175</xdr:colOff>
      <xdr:row>330</xdr:row>
      <xdr:rowOff>170048</xdr:rowOff>
    </xdr:to>
    <xdr:sp macro="" textlink="">
      <xdr:nvSpPr>
        <xdr:cNvPr id="408" name="WordArt 2050">
          <a:extLst>
            <a:ext uri="{FF2B5EF4-FFF2-40B4-BE49-F238E27FC236}">
              <a16:creationId xmlns:a16="http://schemas.microsoft.com/office/drawing/2014/main" id="{00000000-0008-0000-0000-000098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2267107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331</xdr:row>
      <xdr:rowOff>168275</xdr:rowOff>
    </xdr:from>
    <xdr:to>
      <xdr:col>17</xdr:col>
      <xdr:colOff>3175</xdr:colOff>
      <xdr:row>331</xdr:row>
      <xdr:rowOff>168275</xdr:rowOff>
    </xdr:to>
    <xdr:sp macro="" textlink="">
      <xdr:nvSpPr>
        <xdr:cNvPr id="409" name="WordArt 1">
          <a:extLst>
            <a:ext uri="{FF2B5EF4-FFF2-40B4-BE49-F238E27FC236}">
              <a16:creationId xmlns:a16="http://schemas.microsoft.com/office/drawing/2014/main" id="{00000000-0008-0000-0000-000099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230693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331</xdr:row>
      <xdr:rowOff>168275</xdr:rowOff>
    </xdr:from>
    <xdr:to>
      <xdr:col>17</xdr:col>
      <xdr:colOff>3175</xdr:colOff>
      <xdr:row>331</xdr:row>
      <xdr:rowOff>168275</xdr:rowOff>
    </xdr:to>
    <xdr:sp macro="" textlink="">
      <xdr:nvSpPr>
        <xdr:cNvPr id="410" name="WordArt 2047">
          <a:extLst>
            <a:ext uri="{FF2B5EF4-FFF2-40B4-BE49-F238E27FC236}">
              <a16:creationId xmlns:a16="http://schemas.microsoft.com/office/drawing/2014/main" id="{00000000-0008-0000-0000-00009A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230693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331</xdr:row>
      <xdr:rowOff>170048</xdr:rowOff>
    </xdr:from>
    <xdr:to>
      <xdr:col>17</xdr:col>
      <xdr:colOff>3175</xdr:colOff>
      <xdr:row>331</xdr:row>
      <xdr:rowOff>170048</xdr:rowOff>
    </xdr:to>
    <xdr:sp macro="" textlink="">
      <xdr:nvSpPr>
        <xdr:cNvPr id="411" name="WordArt 2050">
          <a:extLst>
            <a:ext uri="{FF2B5EF4-FFF2-40B4-BE49-F238E27FC236}">
              <a16:creationId xmlns:a16="http://schemas.microsoft.com/office/drawing/2014/main" id="{00000000-0008-0000-0000-00009B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230711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331</xdr:row>
      <xdr:rowOff>168275</xdr:rowOff>
    </xdr:from>
    <xdr:to>
      <xdr:col>17</xdr:col>
      <xdr:colOff>3175</xdr:colOff>
      <xdr:row>331</xdr:row>
      <xdr:rowOff>168275</xdr:rowOff>
    </xdr:to>
    <xdr:sp macro="" textlink="">
      <xdr:nvSpPr>
        <xdr:cNvPr id="412" name="WordArt 1">
          <a:extLst>
            <a:ext uri="{FF2B5EF4-FFF2-40B4-BE49-F238E27FC236}">
              <a16:creationId xmlns:a16="http://schemas.microsoft.com/office/drawing/2014/main" id="{00000000-0008-0000-0000-00009C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230693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331</xdr:row>
      <xdr:rowOff>168275</xdr:rowOff>
    </xdr:from>
    <xdr:to>
      <xdr:col>17</xdr:col>
      <xdr:colOff>3175</xdr:colOff>
      <xdr:row>331</xdr:row>
      <xdr:rowOff>168275</xdr:rowOff>
    </xdr:to>
    <xdr:sp macro="" textlink="">
      <xdr:nvSpPr>
        <xdr:cNvPr id="413" name="WordArt 2047">
          <a:extLst>
            <a:ext uri="{FF2B5EF4-FFF2-40B4-BE49-F238E27FC236}">
              <a16:creationId xmlns:a16="http://schemas.microsoft.com/office/drawing/2014/main" id="{00000000-0008-0000-0000-00009D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230693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331</xdr:row>
      <xdr:rowOff>170048</xdr:rowOff>
    </xdr:from>
    <xdr:to>
      <xdr:col>17</xdr:col>
      <xdr:colOff>3175</xdr:colOff>
      <xdr:row>331</xdr:row>
      <xdr:rowOff>170048</xdr:rowOff>
    </xdr:to>
    <xdr:sp macro="" textlink="">
      <xdr:nvSpPr>
        <xdr:cNvPr id="414" name="WordArt 2050">
          <a:extLst>
            <a:ext uri="{FF2B5EF4-FFF2-40B4-BE49-F238E27FC236}">
              <a16:creationId xmlns:a16="http://schemas.microsoft.com/office/drawing/2014/main" id="{00000000-0008-0000-0000-00009E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230711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212</xdr:row>
      <xdr:rowOff>165100</xdr:rowOff>
    </xdr:from>
    <xdr:to>
      <xdr:col>17</xdr:col>
      <xdr:colOff>3175</xdr:colOff>
      <xdr:row>212</xdr:row>
      <xdr:rowOff>165100</xdr:rowOff>
    </xdr:to>
    <xdr:sp macro="" textlink="">
      <xdr:nvSpPr>
        <xdr:cNvPr id="415" name="WordArt 1">
          <a:extLst>
            <a:ext uri="{FF2B5EF4-FFF2-40B4-BE49-F238E27FC236}">
              <a16:creationId xmlns:a16="http://schemas.microsoft.com/office/drawing/2014/main" id="{00000000-0008-0000-0000-00009F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81926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212</xdr:row>
      <xdr:rowOff>165100</xdr:rowOff>
    </xdr:from>
    <xdr:to>
      <xdr:col>17</xdr:col>
      <xdr:colOff>3175</xdr:colOff>
      <xdr:row>212</xdr:row>
      <xdr:rowOff>165100</xdr:rowOff>
    </xdr:to>
    <xdr:sp macro="" textlink="">
      <xdr:nvSpPr>
        <xdr:cNvPr id="416" name="WordArt 2047">
          <a:extLst>
            <a:ext uri="{FF2B5EF4-FFF2-40B4-BE49-F238E27FC236}">
              <a16:creationId xmlns:a16="http://schemas.microsoft.com/office/drawing/2014/main" id="{00000000-0008-0000-0000-0000A0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81926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212</xdr:row>
      <xdr:rowOff>166873</xdr:rowOff>
    </xdr:from>
    <xdr:to>
      <xdr:col>17</xdr:col>
      <xdr:colOff>3175</xdr:colOff>
      <xdr:row>212</xdr:row>
      <xdr:rowOff>166873</xdr:rowOff>
    </xdr:to>
    <xdr:sp macro="" textlink="">
      <xdr:nvSpPr>
        <xdr:cNvPr id="417" name="WordArt 2050">
          <a:extLst>
            <a:ext uri="{FF2B5EF4-FFF2-40B4-BE49-F238E27FC236}">
              <a16:creationId xmlns:a16="http://schemas.microsoft.com/office/drawing/2014/main" id="{00000000-0008-0000-0000-0000A1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81944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296</xdr:row>
      <xdr:rowOff>171450</xdr:rowOff>
    </xdr:from>
    <xdr:to>
      <xdr:col>17</xdr:col>
      <xdr:colOff>3175</xdr:colOff>
      <xdr:row>296</xdr:row>
      <xdr:rowOff>171450</xdr:rowOff>
    </xdr:to>
    <xdr:sp macro="" textlink="">
      <xdr:nvSpPr>
        <xdr:cNvPr id="418" name="WordArt 1">
          <a:extLst>
            <a:ext uri="{FF2B5EF4-FFF2-40B4-BE49-F238E27FC236}">
              <a16:creationId xmlns:a16="http://schemas.microsoft.com/office/drawing/2014/main" id="{00000000-0008-0000-0000-0000A2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64704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296</xdr:row>
      <xdr:rowOff>171450</xdr:rowOff>
    </xdr:from>
    <xdr:to>
      <xdr:col>17</xdr:col>
      <xdr:colOff>3175</xdr:colOff>
      <xdr:row>296</xdr:row>
      <xdr:rowOff>171450</xdr:rowOff>
    </xdr:to>
    <xdr:sp macro="" textlink="">
      <xdr:nvSpPr>
        <xdr:cNvPr id="419" name="WordArt 2047">
          <a:extLst>
            <a:ext uri="{FF2B5EF4-FFF2-40B4-BE49-F238E27FC236}">
              <a16:creationId xmlns:a16="http://schemas.microsoft.com/office/drawing/2014/main" id="{00000000-0008-0000-0000-0000A3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64704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296</xdr:row>
      <xdr:rowOff>173223</xdr:rowOff>
    </xdr:from>
    <xdr:to>
      <xdr:col>17</xdr:col>
      <xdr:colOff>3175</xdr:colOff>
      <xdr:row>296</xdr:row>
      <xdr:rowOff>173223</xdr:rowOff>
    </xdr:to>
    <xdr:sp macro="" textlink="">
      <xdr:nvSpPr>
        <xdr:cNvPr id="420" name="WordArt 2050">
          <a:extLst>
            <a:ext uri="{FF2B5EF4-FFF2-40B4-BE49-F238E27FC236}">
              <a16:creationId xmlns:a16="http://schemas.microsoft.com/office/drawing/2014/main" id="{00000000-0008-0000-0000-0000A4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64722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301</xdr:row>
      <xdr:rowOff>152400</xdr:rowOff>
    </xdr:from>
    <xdr:to>
      <xdr:col>17</xdr:col>
      <xdr:colOff>3175</xdr:colOff>
      <xdr:row>301</xdr:row>
      <xdr:rowOff>152400</xdr:rowOff>
    </xdr:to>
    <xdr:sp macro="" textlink="">
      <xdr:nvSpPr>
        <xdr:cNvPr id="421" name="WordArt 1">
          <a:extLst>
            <a:ext uri="{FF2B5EF4-FFF2-40B4-BE49-F238E27FC236}">
              <a16:creationId xmlns:a16="http://schemas.microsoft.com/office/drawing/2014/main" id="{00000000-0008-0000-0000-0000A5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84516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301</xdr:row>
      <xdr:rowOff>152400</xdr:rowOff>
    </xdr:from>
    <xdr:to>
      <xdr:col>17</xdr:col>
      <xdr:colOff>3175</xdr:colOff>
      <xdr:row>301</xdr:row>
      <xdr:rowOff>152400</xdr:rowOff>
    </xdr:to>
    <xdr:sp macro="" textlink="">
      <xdr:nvSpPr>
        <xdr:cNvPr id="422" name="WordArt 2047">
          <a:extLst>
            <a:ext uri="{FF2B5EF4-FFF2-40B4-BE49-F238E27FC236}">
              <a16:creationId xmlns:a16="http://schemas.microsoft.com/office/drawing/2014/main" id="{00000000-0008-0000-0000-0000A6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84516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301</xdr:row>
      <xdr:rowOff>154173</xdr:rowOff>
    </xdr:from>
    <xdr:to>
      <xdr:col>17</xdr:col>
      <xdr:colOff>3175</xdr:colOff>
      <xdr:row>301</xdr:row>
      <xdr:rowOff>154173</xdr:rowOff>
    </xdr:to>
    <xdr:sp macro="" textlink="">
      <xdr:nvSpPr>
        <xdr:cNvPr id="423" name="WordArt 2050">
          <a:extLst>
            <a:ext uri="{FF2B5EF4-FFF2-40B4-BE49-F238E27FC236}">
              <a16:creationId xmlns:a16="http://schemas.microsoft.com/office/drawing/2014/main" id="{00000000-0008-0000-0000-0000A7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84534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301</xdr:row>
      <xdr:rowOff>152400</xdr:rowOff>
    </xdr:from>
    <xdr:to>
      <xdr:col>17</xdr:col>
      <xdr:colOff>3175</xdr:colOff>
      <xdr:row>301</xdr:row>
      <xdr:rowOff>152400</xdr:rowOff>
    </xdr:to>
    <xdr:sp macro="" textlink="">
      <xdr:nvSpPr>
        <xdr:cNvPr id="424" name="WordArt 1">
          <a:extLst>
            <a:ext uri="{FF2B5EF4-FFF2-40B4-BE49-F238E27FC236}">
              <a16:creationId xmlns:a16="http://schemas.microsoft.com/office/drawing/2014/main" id="{00000000-0008-0000-0000-0000A8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84516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301</xdr:row>
      <xdr:rowOff>152400</xdr:rowOff>
    </xdr:from>
    <xdr:to>
      <xdr:col>17</xdr:col>
      <xdr:colOff>3175</xdr:colOff>
      <xdr:row>301</xdr:row>
      <xdr:rowOff>152400</xdr:rowOff>
    </xdr:to>
    <xdr:sp macro="" textlink="">
      <xdr:nvSpPr>
        <xdr:cNvPr id="425" name="WordArt 2047">
          <a:extLst>
            <a:ext uri="{FF2B5EF4-FFF2-40B4-BE49-F238E27FC236}">
              <a16:creationId xmlns:a16="http://schemas.microsoft.com/office/drawing/2014/main" id="{00000000-0008-0000-0000-0000A9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84516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301</xdr:row>
      <xdr:rowOff>154173</xdr:rowOff>
    </xdr:from>
    <xdr:to>
      <xdr:col>17</xdr:col>
      <xdr:colOff>3175</xdr:colOff>
      <xdr:row>301</xdr:row>
      <xdr:rowOff>154173</xdr:rowOff>
    </xdr:to>
    <xdr:sp macro="" textlink="">
      <xdr:nvSpPr>
        <xdr:cNvPr id="426" name="WordArt 2050">
          <a:extLst>
            <a:ext uri="{FF2B5EF4-FFF2-40B4-BE49-F238E27FC236}">
              <a16:creationId xmlns:a16="http://schemas.microsoft.com/office/drawing/2014/main" id="{00000000-0008-0000-0000-0000AA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84534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257</xdr:row>
      <xdr:rowOff>155575</xdr:rowOff>
    </xdr:from>
    <xdr:to>
      <xdr:col>17</xdr:col>
      <xdr:colOff>3175</xdr:colOff>
      <xdr:row>257</xdr:row>
      <xdr:rowOff>155575</xdr:rowOff>
    </xdr:to>
    <xdr:sp macro="" textlink="">
      <xdr:nvSpPr>
        <xdr:cNvPr id="427" name="WordArt 1">
          <a:extLst>
            <a:ext uri="{FF2B5EF4-FFF2-40B4-BE49-F238E27FC236}">
              <a16:creationId xmlns:a16="http://schemas.microsoft.com/office/drawing/2014/main" id="{00000000-0008-0000-0000-0000AB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75855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257</xdr:row>
      <xdr:rowOff>155575</xdr:rowOff>
    </xdr:from>
    <xdr:to>
      <xdr:col>17</xdr:col>
      <xdr:colOff>3175</xdr:colOff>
      <xdr:row>257</xdr:row>
      <xdr:rowOff>155575</xdr:rowOff>
    </xdr:to>
    <xdr:sp macro="" textlink="">
      <xdr:nvSpPr>
        <xdr:cNvPr id="428" name="WordArt 2047">
          <a:extLst>
            <a:ext uri="{FF2B5EF4-FFF2-40B4-BE49-F238E27FC236}">
              <a16:creationId xmlns:a16="http://schemas.microsoft.com/office/drawing/2014/main" id="{00000000-0008-0000-0000-0000AC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75855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257</xdr:row>
      <xdr:rowOff>157348</xdr:rowOff>
    </xdr:from>
    <xdr:to>
      <xdr:col>17</xdr:col>
      <xdr:colOff>3175</xdr:colOff>
      <xdr:row>257</xdr:row>
      <xdr:rowOff>157348</xdr:rowOff>
    </xdr:to>
    <xdr:sp macro="" textlink="">
      <xdr:nvSpPr>
        <xdr:cNvPr id="429" name="WordArt 2050">
          <a:extLst>
            <a:ext uri="{FF2B5EF4-FFF2-40B4-BE49-F238E27FC236}">
              <a16:creationId xmlns:a16="http://schemas.microsoft.com/office/drawing/2014/main" id="{00000000-0008-0000-0000-0000AD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75873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258</xdr:row>
      <xdr:rowOff>147955</xdr:rowOff>
    </xdr:from>
    <xdr:to>
      <xdr:col>17</xdr:col>
      <xdr:colOff>3175</xdr:colOff>
      <xdr:row>258</xdr:row>
      <xdr:rowOff>147955</xdr:rowOff>
    </xdr:to>
    <xdr:sp macro="" textlink="">
      <xdr:nvSpPr>
        <xdr:cNvPr id="430" name="WordArt 1">
          <a:extLst>
            <a:ext uri="{FF2B5EF4-FFF2-40B4-BE49-F238E27FC236}">
              <a16:creationId xmlns:a16="http://schemas.microsoft.com/office/drawing/2014/main" id="{00000000-0008-0000-0000-0000AE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817800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258</xdr:row>
      <xdr:rowOff>147955</xdr:rowOff>
    </xdr:from>
    <xdr:to>
      <xdr:col>17</xdr:col>
      <xdr:colOff>3175</xdr:colOff>
      <xdr:row>258</xdr:row>
      <xdr:rowOff>147955</xdr:rowOff>
    </xdr:to>
    <xdr:sp macro="" textlink="">
      <xdr:nvSpPr>
        <xdr:cNvPr id="431" name="WordArt 2047">
          <a:extLst>
            <a:ext uri="{FF2B5EF4-FFF2-40B4-BE49-F238E27FC236}">
              <a16:creationId xmlns:a16="http://schemas.microsoft.com/office/drawing/2014/main" id="{00000000-0008-0000-0000-0000AF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817800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258</xdr:row>
      <xdr:rowOff>149728</xdr:rowOff>
    </xdr:from>
    <xdr:to>
      <xdr:col>17</xdr:col>
      <xdr:colOff>3175</xdr:colOff>
      <xdr:row>258</xdr:row>
      <xdr:rowOff>149728</xdr:rowOff>
    </xdr:to>
    <xdr:sp macro="" textlink="">
      <xdr:nvSpPr>
        <xdr:cNvPr id="432" name="WordArt 2050">
          <a:extLst>
            <a:ext uri="{FF2B5EF4-FFF2-40B4-BE49-F238E27FC236}">
              <a16:creationId xmlns:a16="http://schemas.microsoft.com/office/drawing/2014/main" id="{00000000-0008-0000-0000-0000B0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817977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257</xdr:row>
      <xdr:rowOff>155575</xdr:rowOff>
    </xdr:from>
    <xdr:to>
      <xdr:col>17</xdr:col>
      <xdr:colOff>3175</xdr:colOff>
      <xdr:row>257</xdr:row>
      <xdr:rowOff>155575</xdr:rowOff>
    </xdr:to>
    <xdr:sp macro="" textlink="">
      <xdr:nvSpPr>
        <xdr:cNvPr id="433" name="WordArt 1">
          <a:extLst>
            <a:ext uri="{FF2B5EF4-FFF2-40B4-BE49-F238E27FC236}">
              <a16:creationId xmlns:a16="http://schemas.microsoft.com/office/drawing/2014/main" id="{00000000-0008-0000-0000-0000B1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75855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257</xdr:row>
      <xdr:rowOff>155575</xdr:rowOff>
    </xdr:from>
    <xdr:to>
      <xdr:col>17</xdr:col>
      <xdr:colOff>3175</xdr:colOff>
      <xdr:row>257</xdr:row>
      <xdr:rowOff>155575</xdr:rowOff>
    </xdr:to>
    <xdr:sp macro="" textlink="">
      <xdr:nvSpPr>
        <xdr:cNvPr id="434" name="WordArt 2047">
          <a:extLst>
            <a:ext uri="{FF2B5EF4-FFF2-40B4-BE49-F238E27FC236}">
              <a16:creationId xmlns:a16="http://schemas.microsoft.com/office/drawing/2014/main" id="{00000000-0008-0000-0000-0000B2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75855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257</xdr:row>
      <xdr:rowOff>157348</xdr:rowOff>
    </xdr:from>
    <xdr:to>
      <xdr:col>17</xdr:col>
      <xdr:colOff>3175</xdr:colOff>
      <xdr:row>257</xdr:row>
      <xdr:rowOff>157348</xdr:rowOff>
    </xdr:to>
    <xdr:sp macro="" textlink="">
      <xdr:nvSpPr>
        <xdr:cNvPr id="435" name="WordArt 2050">
          <a:extLst>
            <a:ext uri="{FF2B5EF4-FFF2-40B4-BE49-F238E27FC236}">
              <a16:creationId xmlns:a16="http://schemas.microsoft.com/office/drawing/2014/main" id="{00000000-0008-0000-0000-0000B3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75873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297</xdr:row>
      <xdr:rowOff>171450</xdr:rowOff>
    </xdr:from>
    <xdr:to>
      <xdr:col>17</xdr:col>
      <xdr:colOff>3175</xdr:colOff>
      <xdr:row>297</xdr:row>
      <xdr:rowOff>171450</xdr:rowOff>
    </xdr:to>
    <xdr:sp macro="" textlink="">
      <xdr:nvSpPr>
        <xdr:cNvPr id="436" name="WordArt 1">
          <a:extLst>
            <a:ext uri="{FF2B5EF4-FFF2-40B4-BE49-F238E27FC236}">
              <a16:creationId xmlns:a16="http://schemas.microsoft.com/office/drawing/2014/main" id="{00000000-0008-0000-0000-0000B4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68705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297</xdr:row>
      <xdr:rowOff>171450</xdr:rowOff>
    </xdr:from>
    <xdr:to>
      <xdr:col>17</xdr:col>
      <xdr:colOff>3175</xdr:colOff>
      <xdr:row>297</xdr:row>
      <xdr:rowOff>171450</xdr:rowOff>
    </xdr:to>
    <xdr:sp macro="" textlink="">
      <xdr:nvSpPr>
        <xdr:cNvPr id="437" name="WordArt 2047">
          <a:extLst>
            <a:ext uri="{FF2B5EF4-FFF2-40B4-BE49-F238E27FC236}">
              <a16:creationId xmlns:a16="http://schemas.microsoft.com/office/drawing/2014/main" id="{00000000-0008-0000-0000-0000B5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68705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297</xdr:row>
      <xdr:rowOff>173223</xdr:rowOff>
    </xdr:from>
    <xdr:to>
      <xdr:col>17</xdr:col>
      <xdr:colOff>3175</xdr:colOff>
      <xdr:row>297</xdr:row>
      <xdr:rowOff>173223</xdr:rowOff>
    </xdr:to>
    <xdr:sp macro="" textlink="">
      <xdr:nvSpPr>
        <xdr:cNvPr id="438" name="WordArt 2050">
          <a:extLst>
            <a:ext uri="{FF2B5EF4-FFF2-40B4-BE49-F238E27FC236}">
              <a16:creationId xmlns:a16="http://schemas.microsoft.com/office/drawing/2014/main" id="{00000000-0008-0000-0000-0000B6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687227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277</xdr:row>
      <xdr:rowOff>165100</xdr:rowOff>
    </xdr:from>
    <xdr:to>
      <xdr:col>17</xdr:col>
      <xdr:colOff>3175</xdr:colOff>
      <xdr:row>277</xdr:row>
      <xdr:rowOff>165100</xdr:rowOff>
    </xdr:to>
    <xdr:sp macro="" textlink="">
      <xdr:nvSpPr>
        <xdr:cNvPr id="439" name="WordArt 1">
          <a:extLst>
            <a:ext uri="{FF2B5EF4-FFF2-40B4-BE49-F238E27FC236}">
              <a16:creationId xmlns:a16="http://schemas.microsoft.com/office/drawing/2014/main" id="{00000000-0008-0000-0000-0000B7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982630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277</xdr:row>
      <xdr:rowOff>165100</xdr:rowOff>
    </xdr:from>
    <xdr:to>
      <xdr:col>17</xdr:col>
      <xdr:colOff>3175</xdr:colOff>
      <xdr:row>277</xdr:row>
      <xdr:rowOff>165100</xdr:rowOff>
    </xdr:to>
    <xdr:sp macro="" textlink="">
      <xdr:nvSpPr>
        <xdr:cNvPr id="440" name="WordArt 2047">
          <a:extLst>
            <a:ext uri="{FF2B5EF4-FFF2-40B4-BE49-F238E27FC236}">
              <a16:creationId xmlns:a16="http://schemas.microsoft.com/office/drawing/2014/main" id="{00000000-0008-0000-0000-0000B8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982630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277</xdr:row>
      <xdr:rowOff>166873</xdr:rowOff>
    </xdr:from>
    <xdr:to>
      <xdr:col>17</xdr:col>
      <xdr:colOff>3175</xdr:colOff>
      <xdr:row>277</xdr:row>
      <xdr:rowOff>166873</xdr:rowOff>
    </xdr:to>
    <xdr:sp macro="" textlink="">
      <xdr:nvSpPr>
        <xdr:cNvPr id="441" name="WordArt 2050">
          <a:extLst>
            <a:ext uri="{FF2B5EF4-FFF2-40B4-BE49-F238E27FC236}">
              <a16:creationId xmlns:a16="http://schemas.microsoft.com/office/drawing/2014/main" id="{00000000-0008-0000-0000-0000B9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9826484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297</xdr:row>
      <xdr:rowOff>171450</xdr:rowOff>
    </xdr:from>
    <xdr:to>
      <xdr:col>17</xdr:col>
      <xdr:colOff>3175</xdr:colOff>
      <xdr:row>297</xdr:row>
      <xdr:rowOff>171450</xdr:rowOff>
    </xdr:to>
    <xdr:sp macro="" textlink="">
      <xdr:nvSpPr>
        <xdr:cNvPr id="442" name="WordArt 1">
          <a:extLst>
            <a:ext uri="{FF2B5EF4-FFF2-40B4-BE49-F238E27FC236}">
              <a16:creationId xmlns:a16="http://schemas.microsoft.com/office/drawing/2014/main" id="{00000000-0008-0000-0000-0000BA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68705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297</xdr:row>
      <xdr:rowOff>171450</xdr:rowOff>
    </xdr:from>
    <xdr:to>
      <xdr:col>17</xdr:col>
      <xdr:colOff>3175</xdr:colOff>
      <xdr:row>297</xdr:row>
      <xdr:rowOff>171450</xdr:rowOff>
    </xdr:to>
    <xdr:sp macro="" textlink="">
      <xdr:nvSpPr>
        <xdr:cNvPr id="443" name="WordArt 2047">
          <a:extLst>
            <a:ext uri="{FF2B5EF4-FFF2-40B4-BE49-F238E27FC236}">
              <a16:creationId xmlns:a16="http://schemas.microsoft.com/office/drawing/2014/main" id="{00000000-0008-0000-0000-0000BB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68705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297</xdr:row>
      <xdr:rowOff>173223</xdr:rowOff>
    </xdr:from>
    <xdr:to>
      <xdr:col>17</xdr:col>
      <xdr:colOff>3175</xdr:colOff>
      <xdr:row>297</xdr:row>
      <xdr:rowOff>173223</xdr:rowOff>
    </xdr:to>
    <xdr:sp macro="" textlink="">
      <xdr:nvSpPr>
        <xdr:cNvPr id="444" name="WordArt 2050">
          <a:extLst>
            <a:ext uri="{FF2B5EF4-FFF2-40B4-BE49-F238E27FC236}">
              <a16:creationId xmlns:a16="http://schemas.microsoft.com/office/drawing/2014/main" id="{00000000-0008-0000-0000-0000BC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687227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215</xdr:row>
      <xdr:rowOff>165100</xdr:rowOff>
    </xdr:from>
    <xdr:to>
      <xdr:col>17</xdr:col>
      <xdr:colOff>3175</xdr:colOff>
      <xdr:row>215</xdr:row>
      <xdr:rowOff>165100</xdr:rowOff>
    </xdr:to>
    <xdr:sp macro="" textlink="">
      <xdr:nvSpPr>
        <xdr:cNvPr id="445" name="WordArt 1">
          <a:extLst>
            <a:ext uri="{FF2B5EF4-FFF2-40B4-BE49-F238E27FC236}">
              <a16:creationId xmlns:a16="http://schemas.microsoft.com/office/drawing/2014/main" id="{00000000-0008-0000-0000-0000BD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93928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215</xdr:row>
      <xdr:rowOff>165100</xdr:rowOff>
    </xdr:from>
    <xdr:to>
      <xdr:col>17</xdr:col>
      <xdr:colOff>3175</xdr:colOff>
      <xdr:row>215</xdr:row>
      <xdr:rowOff>165100</xdr:rowOff>
    </xdr:to>
    <xdr:sp macro="" textlink="">
      <xdr:nvSpPr>
        <xdr:cNvPr id="446" name="WordArt 2047">
          <a:extLst>
            <a:ext uri="{FF2B5EF4-FFF2-40B4-BE49-F238E27FC236}">
              <a16:creationId xmlns:a16="http://schemas.microsoft.com/office/drawing/2014/main" id="{00000000-0008-0000-0000-0000BE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93928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215</xdr:row>
      <xdr:rowOff>166873</xdr:rowOff>
    </xdr:from>
    <xdr:to>
      <xdr:col>17</xdr:col>
      <xdr:colOff>3175</xdr:colOff>
      <xdr:row>215</xdr:row>
      <xdr:rowOff>166873</xdr:rowOff>
    </xdr:to>
    <xdr:sp macro="" textlink="">
      <xdr:nvSpPr>
        <xdr:cNvPr id="447" name="WordArt 2050">
          <a:extLst>
            <a:ext uri="{FF2B5EF4-FFF2-40B4-BE49-F238E27FC236}">
              <a16:creationId xmlns:a16="http://schemas.microsoft.com/office/drawing/2014/main" id="{00000000-0008-0000-0000-0000BF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939457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222</xdr:row>
      <xdr:rowOff>165100</xdr:rowOff>
    </xdr:from>
    <xdr:to>
      <xdr:col>17</xdr:col>
      <xdr:colOff>3175</xdr:colOff>
      <xdr:row>222</xdr:row>
      <xdr:rowOff>165100</xdr:rowOff>
    </xdr:to>
    <xdr:sp macro="" textlink="">
      <xdr:nvSpPr>
        <xdr:cNvPr id="448" name="WordArt 1">
          <a:extLst>
            <a:ext uri="{FF2B5EF4-FFF2-40B4-BE49-F238E27FC236}">
              <a16:creationId xmlns:a16="http://schemas.microsoft.com/office/drawing/2014/main" id="{00000000-0008-0000-0000-0000C0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2193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222</xdr:row>
      <xdr:rowOff>165100</xdr:rowOff>
    </xdr:from>
    <xdr:to>
      <xdr:col>17</xdr:col>
      <xdr:colOff>3175</xdr:colOff>
      <xdr:row>222</xdr:row>
      <xdr:rowOff>165100</xdr:rowOff>
    </xdr:to>
    <xdr:sp macro="" textlink="">
      <xdr:nvSpPr>
        <xdr:cNvPr id="449" name="WordArt 2047">
          <a:extLst>
            <a:ext uri="{FF2B5EF4-FFF2-40B4-BE49-F238E27FC236}">
              <a16:creationId xmlns:a16="http://schemas.microsoft.com/office/drawing/2014/main" id="{00000000-0008-0000-0000-0000C1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2193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222</xdr:row>
      <xdr:rowOff>166873</xdr:rowOff>
    </xdr:from>
    <xdr:to>
      <xdr:col>17</xdr:col>
      <xdr:colOff>3175</xdr:colOff>
      <xdr:row>222</xdr:row>
      <xdr:rowOff>166873</xdr:rowOff>
    </xdr:to>
    <xdr:sp macro="" textlink="">
      <xdr:nvSpPr>
        <xdr:cNvPr id="450" name="WordArt 2050">
          <a:extLst>
            <a:ext uri="{FF2B5EF4-FFF2-40B4-BE49-F238E27FC236}">
              <a16:creationId xmlns:a16="http://schemas.microsoft.com/office/drawing/2014/main" id="{00000000-0008-0000-0000-0000C2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21949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223</xdr:row>
      <xdr:rowOff>147955</xdr:rowOff>
    </xdr:from>
    <xdr:to>
      <xdr:col>17</xdr:col>
      <xdr:colOff>3175</xdr:colOff>
      <xdr:row>223</xdr:row>
      <xdr:rowOff>147955</xdr:rowOff>
    </xdr:to>
    <xdr:sp macro="" textlink="">
      <xdr:nvSpPr>
        <xdr:cNvPr id="451" name="WordArt 1">
          <a:extLst>
            <a:ext uri="{FF2B5EF4-FFF2-40B4-BE49-F238E27FC236}">
              <a16:creationId xmlns:a16="http://schemas.microsoft.com/office/drawing/2014/main" id="{00000000-0008-0000-0000-0000C3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257605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223</xdr:row>
      <xdr:rowOff>147955</xdr:rowOff>
    </xdr:from>
    <xdr:to>
      <xdr:col>17</xdr:col>
      <xdr:colOff>3175</xdr:colOff>
      <xdr:row>223</xdr:row>
      <xdr:rowOff>147955</xdr:rowOff>
    </xdr:to>
    <xdr:sp macro="" textlink="">
      <xdr:nvSpPr>
        <xdr:cNvPr id="452" name="WordArt 2047">
          <a:extLst>
            <a:ext uri="{FF2B5EF4-FFF2-40B4-BE49-F238E27FC236}">
              <a16:creationId xmlns:a16="http://schemas.microsoft.com/office/drawing/2014/main" id="{00000000-0008-0000-0000-0000C4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257605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223</xdr:row>
      <xdr:rowOff>149728</xdr:rowOff>
    </xdr:from>
    <xdr:to>
      <xdr:col>17</xdr:col>
      <xdr:colOff>3175</xdr:colOff>
      <xdr:row>223</xdr:row>
      <xdr:rowOff>149728</xdr:rowOff>
    </xdr:to>
    <xdr:sp macro="" textlink="">
      <xdr:nvSpPr>
        <xdr:cNvPr id="453" name="WordArt 2050">
          <a:extLst>
            <a:ext uri="{FF2B5EF4-FFF2-40B4-BE49-F238E27FC236}">
              <a16:creationId xmlns:a16="http://schemas.microsoft.com/office/drawing/2014/main" id="{00000000-0008-0000-0000-0000C5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257782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222</xdr:row>
      <xdr:rowOff>165100</xdr:rowOff>
    </xdr:from>
    <xdr:to>
      <xdr:col>17</xdr:col>
      <xdr:colOff>3175</xdr:colOff>
      <xdr:row>222</xdr:row>
      <xdr:rowOff>165100</xdr:rowOff>
    </xdr:to>
    <xdr:sp macro="" textlink="">
      <xdr:nvSpPr>
        <xdr:cNvPr id="454" name="WordArt 1">
          <a:extLst>
            <a:ext uri="{FF2B5EF4-FFF2-40B4-BE49-F238E27FC236}">
              <a16:creationId xmlns:a16="http://schemas.microsoft.com/office/drawing/2014/main" id="{00000000-0008-0000-0000-0000C6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2193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222</xdr:row>
      <xdr:rowOff>165100</xdr:rowOff>
    </xdr:from>
    <xdr:to>
      <xdr:col>17</xdr:col>
      <xdr:colOff>3175</xdr:colOff>
      <xdr:row>222</xdr:row>
      <xdr:rowOff>165100</xdr:rowOff>
    </xdr:to>
    <xdr:sp macro="" textlink="">
      <xdr:nvSpPr>
        <xdr:cNvPr id="455" name="WordArt 2047">
          <a:extLst>
            <a:ext uri="{FF2B5EF4-FFF2-40B4-BE49-F238E27FC236}">
              <a16:creationId xmlns:a16="http://schemas.microsoft.com/office/drawing/2014/main" id="{00000000-0008-0000-0000-0000C7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2193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222</xdr:row>
      <xdr:rowOff>166873</xdr:rowOff>
    </xdr:from>
    <xdr:to>
      <xdr:col>17</xdr:col>
      <xdr:colOff>3175</xdr:colOff>
      <xdr:row>222</xdr:row>
      <xdr:rowOff>166873</xdr:rowOff>
    </xdr:to>
    <xdr:sp macro="" textlink="">
      <xdr:nvSpPr>
        <xdr:cNvPr id="456" name="WordArt 2050">
          <a:extLst>
            <a:ext uri="{FF2B5EF4-FFF2-40B4-BE49-F238E27FC236}">
              <a16:creationId xmlns:a16="http://schemas.microsoft.com/office/drawing/2014/main" id="{00000000-0008-0000-0000-0000C8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21949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218</xdr:row>
      <xdr:rowOff>165100</xdr:rowOff>
    </xdr:from>
    <xdr:to>
      <xdr:col>17</xdr:col>
      <xdr:colOff>3175</xdr:colOff>
      <xdr:row>218</xdr:row>
      <xdr:rowOff>165100</xdr:rowOff>
    </xdr:to>
    <xdr:sp macro="" textlink="">
      <xdr:nvSpPr>
        <xdr:cNvPr id="457" name="WordArt 1">
          <a:extLst>
            <a:ext uri="{FF2B5EF4-FFF2-40B4-BE49-F238E27FC236}">
              <a16:creationId xmlns:a16="http://schemas.microsoft.com/office/drawing/2014/main" id="{00000000-0008-0000-0000-0000C9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5929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218</xdr:row>
      <xdr:rowOff>165100</xdr:rowOff>
    </xdr:from>
    <xdr:to>
      <xdr:col>17</xdr:col>
      <xdr:colOff>3175</xdr:colOff>
      <xdr:row>218</xdr:row>
      <xdr:rowOff>165100</xdr:rowOff>
    </xdr:to>
    <xdr:sp macro="" textlink="">
      <xdr:nvSpPr>
        <xdr:cNvPr id="458" name="WordArt 2047">
          <a:extLst>
            <a:ext uri="{FF2B5EF4-FFF2-40B4-BE49-F238E27FC236}">
              <a16:creationId xmlns:a16="http://schemas.microsoft.com/office/drawing/2014/main" id="{00000000-0008-0000-0000-0000CA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5929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218</xdr:row>
      <xdr:rowOff>166873</xdr:rowOff>
    </xdr:from>
    <xdr:to>
      <xdr:col>17</xdr:col>
      <xdr:colOff>3175</xdr:colOff>
      <xdr:row>218</xdr:row>
      <xdr:rowOff>166873</xdr:rowOff>
    </xdr:to>
    <xdr:sp macro="" textlink="">
      <xdr:nvSpPr>
        <xdr:cNvPr id="459" name="WordArt 2050">
          <a:extLst>
            <a:ext uri="{FF2B5EF4-FFF2-40B4-BE49-F238E27FC236}">
              <a16:creationId xmlns:a16="http://schemas.microsoft.com/office/drawing/2014/main" id="{00000000-0008-0000-0000-0000CB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5947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211</xdr:row>
      <xdr:rowOff>165100</xdr:rowOff>
    </xdr:from>
    <xdr:to>
      <xdr:col>17</xdr:col>
      <xdr:colOff>3175</xdr:colOff>
      <xdr:row>211</xdr:row>
      <xdr:rowOff>165100</xdr:rowOff>
    </xdr:to>
    <xdr:sp macro="" textlink="">
      <xdr:nvSpPr>
        <xdr:cNvPr id="460" name="WordArt 1">
          <a:extLst>
            <a:ext uri="{FF2B5EF4-FFF2-40B4-BE49-F238E27FC236}">
              <a16:creationId xmlns:a16="http://schemas.microsoft.com/office/drawing/2014/main" id="{00000000-0008-0000-0000-0000CC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77926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211</xdr:row>
      <xdr:rowOff>165100</xdr:rowOff>
    </xdr:from>
    <xdr:to>
      <xdr:col>17</xdr:col>
      <xdr:colOff>3175</xdr:colOff>
      <xdr:row>211</xdr:row>
      <xdr:rowOff>165100</xdr:rowOff>
    </xdr:to>
    <xdr:sp macro="" textlink="">
      <xdr:nvSpPr>
        <xdr:cNvPr id="461" name="WordArt 2047">
          <a:extLst>
            <a:ext uri="{FF2B5EF4-FFF2-40B4-BE49-F238E27FC236}">
              <a16:creationId xmlns:a16="http://schemas.microsoft.com/office/drawing/2014/main" id="{00000000-0008-0000-0000-0000CD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77926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211</xdr:row>
      <xdr:rowOff>166873</xdr:rowOff>
    </xdr:from>
    <xdr:to>
      <xdr:col>17</xdr:col>
      <xdr:colOff>3175</xdr:colOff>
      <xdr:row>211</xdr:row>
      <xdr:rowOff>166873</xdr:rowOff>
    </xdr:to>
    <xdr:sp macro="" textlink="">
      <xdr:nvSpPr>
        <xdr:cNvPr id="462" name="WordArt 2050">
          <a:extLst>
            <a:ext uri="{FF2B5EF4-FFF2-40B4-BE49-F238E27FC236}">
              <a16:creationId xmlns:a16="http://schemas.microsoft.com/office/drawing/2014/main" id="{00000000-0008-0000-0000-0000CE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779437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212</xdr:row>
      <xdr:rowOff>165100</xdr:rowOff>
    </xdr:from>
    <xdr:to>
      <xdr:col>17</xdr:col>
      <xdr:colOff>3175</xdr:colOff>
      <xdr:row>212</xdr:row>
      <xdr:rowOff>165100</xdr:rowOff>
    </xdr:to>
    <xdr:sp macro="" textlink="">
      <xdr:nvSpPr>
        <xdr:cNvPr id="463" name="WordArt 1">
          <a:extLst>
            <a:ext uri="{FF2B5EF4-FFF2-40B4-BE49-F238E27FC236}">
              <a16:creationId xmlns:a16="http://schemas.microsoft.com/office/drawing/2014/main" id="{00000000-0008-0000-0000-0000CF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81926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212</xdr:row>
      <xdr:rowOff>165100</xdr:rowOff>
    </xdr:from>
    <xdr:to>
      <xdr:col>17</xdr:col>
      <xdr:colOff>3175</xdr:colOff>
      <xdr:row>212</xdr:row>
      <xdr:rowOff>165100</xdr:rowOff>
    </xdr:to>
    <xdr:sp macro="" textlink="">
      <xdr:nvSpPr>
        <xdr:cNvPr id="464" name="WordArt 2047">
          <a:extLst>
            <a:ext uri="{FF2B5EF4-FFF2-40B4-BE49-F238E27FC236}">
              <a16:creationId xmlns:a16="http://schemas.microsoft.com/office/drawing/2014/main" id="{00000000-0008-0000-0000-0000D0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81926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212</xdr:row>
      <xdr:rowOff>166873</xdr:rowOff>
    </xdr:from>
    <xdr:to>
      <xdr:col>17</xdr:col>
      <xdr:colOff>3175</xdr:colOff>
      <xdr:row>212</xdr:row>
      <xdr:rowOff>166873</xdr:rowOff>
    </xdr:to>
    <xdr:sp macro="" textlink="">
      <xdr:nvSpPr>
        <xdr:cNvPr id="465" name="WordArt 2050">
          <a:extLst>
            <a:ext uri="{FF2B5EF4-FFF2-40B4-BE49-F238E27FC236}">
              <a16:creationId xmlns:a16="http://schemas.microsoft.com/office/drawing/2014/main" id="{00000000-0008-0000-0000-0000D1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81944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218</xdr:row>
      <xdr:rowOff>165100</xdr:rowOff>
    </xdr:from>
    <xdr:to>
      <xdr:col>17</xdr:col>
      <xdr:colOff>3175</xdr:colOff>
      <xdr:row>218</xdr:row>
      <xdr:rowOff>165100</xdr:rowOff>
    </xdr:to>
    <xdr:sp macro="" textlink="">
      <xdr:nvSpPr>
        <xdr:cNvPr id="466" name="WordArt 1">
          <a:extLst>
            <a:ext uri="{FF2B5EF4-FFF2-40B4-BE49-F238E27FC236}">
              <a16:creationId xmlns:a16="http://schemas.microsoft.com/office/drawing/2014/main" id="{00000000-0008-0000-0000-0000D2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5929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218</xdr:row>
      <xdr:rowOff>165100</xdr:rowOff>
    </xdr:from>
    <xdr:to>
      <xdr:col>17</xdr:col>
      <xdr:colOff>3175</xdr:colOff>
      <xdr:row>218</xdr:row>
      <xdr:rowOff>165100</xdr:rowOff>
    </xdr:to>
    <xdr:sp macro="" textlink="">
      <xdr:nvSpPr>
        <xdr:cNvPr id="467" name="WordArt 2047">
          <a:extLst>
            <a:ext uri="{FF2B5EF4-FFF2-40B4-BE49-F238E27FC236}">
              <a16:creationId xmlns:a16="http://schemas.microsoft.com/office/drawing/2014/main" id="{00000000-0008-0000-0000-0000D3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5929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218</xdr:row>
      <xdr:rowOff>166873</xdr:rowOff>
    </xdr:from>
    <xdr:to>
      <xdr:col>17</xdr:col>
      <xdr:colOff>3175</xdr:colOff>
      <xdr:row>218</xdr:row>
      <xdr:rowOff>166873</xdr:rowOff>
    </xdr:to>
    <xdr:sp macro="" textlink="">
      <xdr:nvSpPr>
        <xdr:cNvPr id="468" name="WordArt 2050">
          <a:extLst>
            <a:ext uri="{FF2B5EF4-FFF2-40B4-BE49-F238E27FC236}">
              <a16:creationId xmlns:a16="http://schemas.microsoft.com/office/drawing/2014/main" id="{00000000-0008-0000-0000-0000D4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5947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223</xdr:row>
      <xdr:rowOff>155575</xdr:rowOff>
    </xdr:from>
    <xdr:to>
      <xdr:col>17</xdr:col>
      <xdr:colOff>3175</xdr:colOff>
      <xdr:row>223</xdr:row>
      <xdr:rowOff>155575</xdr:rowOff>
    </xdr:to>
    <xdr:sp macro="" textlink="">
      <xdr:nvSpPr>
        <xdr:cNvPr id="469" name="WordArt 1">
          <a:extLst>
            <a:ext uri="{FF2B5EF4-FFF2-40B4-BE49-F238E27FC236}">
              <a16:creationId xmlns:a16="http://schemas.microsoft.com/office/drawing/2014/main" id="{00000000-0008-0000-0000-0000D5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25836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223</xdr:row>
      <xdr:rowOff>155575</xdr:rowOff>
    </xdr:from>
    <xdr:to>
      <xdr:col>17</xdr:col>
      <xdr:colOff>3175</xdr:colOff>
      <xdr:row>223</xdr:row>
      <xdr:rowOff>155575</xdr:rowOff>
    </xdr:to>
    <xdr:sp macro="" textlink="">
      <xdr:nvSpPr>
        <xdr:cNvPr id="470" name="WordArt 2047">
          <a:extLst>
            <a:ext uri="{FF2B5EF4-FFF2-40B4-BE49-F238E27FC236}">
              <a16:creationId xmlns:a16="http://schemas.microsoft.com/office/drawing/2014/main" id="{00000000-0008-0000-0000-0000D6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25836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223</xdr:row>
      <xdr:rowOff>157348</xdr:rowOff>
    </xdr:from>
    <xdr:to>
      <xdr:col>17</xdr:col>
      <xdr:colOff>3175</xdr:colOff>
      <xdr:row>223</xdr:row>
      <xdr:rowOff>157348</xdr:rowOff>
    </xdr:to>
    <xdr:sp macro="" textlink="">
      <xdr:nvSpPr>
        <xdr:cNvPr id="471" name="WordArt 2050">
          <a:extLst>
            <a:ext uri="{FF2B5EF4-FFF2-40B4-BE49-F238E27FC236}">
              <a16:creationId xmlns:a16="http://schemas.microsoft.com/office/drawing/2014/main" id="{00000000-0008-0000-0000-0000D7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258544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223</xdr:row>
      <xdr:rowOff>155575</xdr:rowOff>
    </xdr:from>
    <xdr:to>
      <xdr:col>17</xdr:col>
      <xdr:colOff>3175</xdr:colOff>
      <xdr:row>223</xdr:row>
      <xdr:rowOff>155575</xdr:rowOff>
    </xdr:to>
    <xdr:sp macro="" textlink="">
      <xdr:nvSpPr>
        <xdr:cNvPr id="472" name="WordArt 1">
          <a:extLst>
            <a:ext uri="{FF2B5EF4-FFF2-40B4-BE49-F238E27FC236}">
              <a16:creationId xmlns:a16="http://schemas.microsoft.com/office/drawing/2014/main" id="{00000000-0008-0000-0000-0000D8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25836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223</xdr:row>
      <xdr:rowOff>155575</xdr:rowOff>
    </xdr:from>
    <xdr:to>
      <xdr:col>17</xdr:col>
      <xdr:colOff>3175</xdr:colOff>
      <xdr:row>223</xdr:row>
      <xdr:rowOff>155575</xdr:rowOff>
    </xdr:to>
    <xdr:sp macro="" textlink="">
      <xdr:nvSpPr>
        <xdr:cNvPr id="473" name="WordArt 2047">
          <a:extLst>
            <a:ext uri="{FF2B5EF4-FFF2-40B4-BE49-F238E27FC236}">
              <a16:creationId xmlns:a16="http://schemas.microsoft.com/office/drawing/2014/main" id="{00000000-0008-0000-0000-0000D9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25836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223</xdr:row>
      <xdr:rowOff>157348</xdr:rowOff>
    </xdr:from>
    <xdr:to>
      <xdr:col>17</xdr:col>
      <xdr:colOff>3175</xdr:colOff>
      <xdr:row>223</xdr:row>
      <xdr:rowOff>157348</xdr:rowOff>
    </xdr:to>
    <xdr:sp macro="" textlink="">
      <xdr:nvSpPr>
        <xdr:cNvPr id="474" name="WordArt 2050">
          <a:extLst>
            <a:ext uri="{FF2B5EF4-FFF2-40B4-BE49-F238E27FC236}">
              <a16:creationId xmlns:a16="http://schemas.microsoft.com/office/drawing/2014/main" id="{00000000-0008-0000-0000-0000DA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258544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301</xdr:row>
      <xdr:rowOff>161925</xdr:rowOff>
    </xdr:from>
    <xdr:to>
      <xdr:col>17</xdr:col>
      <xdr:colOff>3175</xdr:colOff>
      <xdr:row>301</xdr:row>
      <xdr:rowOff>161925</xdr:rowOff>
    </xdr:to>
    <xdr:sp macro="" textlink="">
      <xdr:nvSpPr>
        <xdr:cNvPr id="475" name="WordArt 1">
          <a:extLst>
            <a:ext uri="{FF2B5EF4-FFF2-40B4-BE49-F238E27FC236}">
              <a16:creationId xmlns:a16="http://schemas.microsoft.com/office/drawing/2014/main" id="{00000000-0008-0000-0000-0000DB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84611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301</xdr:row>
      <xdr:rowOff>161925</xdr:rowOff>
    </xdr:from>
    <xdr:to>
      <xdr:col>17</xdr:col>
      <xdr:colOff>3175</xdr:colOff>
      <xdr:row>301</xdr:row>
      <xdr:rowOff>161925</xdr:rowOff>
    </xdr:to>
    <xdr:sp macro="" textlink="">
      <xdr:nvSpPr>
        <xdr:cNvPr id="476" name="WordArt 2047">
          <a:extLst>
            <a:ext uri="{FF2B5EF4-FFF2-40B4-BE49-F238E27FC236}">
              <a16:creationId xmlns:a16="http://schemas.microsoft.com/office/drawing/2014/main" id="{00000000-0008-0000-0000-0000DC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84611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301</xdr:row>
      <xdr:rowOff>163698</xdr:rowOff>
    </xdr:from>
    <xdr:to>
      <xdr:col>17</xdr:col>
      <xdr:colOff>3175</xdr:colOff>
      <xdr:row>301</xdr:row>
      <xdr:rowOff>163698</xdr:rowOff>
    </xdr:to>
    <xdr:sp macro="" textlink="">
      <xdr:nvSpPr>
        <xdr:cNvPr id="477" name="WordArt 2050">
          <a:extLst>
            <a:ext uri="{FF2B5EF4-FFF2-40B4-BE49-F238E27FC236}">
              <a16:creationId xmlns:a16="http://schemas.microsoft.com/office/drawing/2014/main" id="{00000000-0008-0000-0000-0000DD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846294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301</xdr:row>
      <xdr:rowOff>161925</xdr:rowOff>
    </xdr:from>
    <xdr:to>
      <xdr:col>17</xdr:col>
      <xdr:colOff>3175</xdr:colOff>
      <xdr:row>301</xdr:row>
      <xdr:rowOff>161925</xdr:rowOff>
    </xdr:to>
    <xdr:sp macro="" textlink="">
      <xdr:nvSpPr>
        <xdr:cNvPr id="478" name="WordArt 1">
          <a:extLst>
            <a:ext uri="{FF2B5EF4-FFF2-40B4-BE49-F238E27FC236}">
              <a16:creationId xmlns:a16="http://schemas.microsoft.com/office/drawing/2014/main" id="{00000000-0008-0000-0000-0000DE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84611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301</xdr:row>
      <xdr:rowOff>161925</xdr:rowOff>
    </xdr:from>
    <xdr:to>
      <xdr:col>17</xdr:col>
      <xdr:colOff>3175</xdr:colOff>
      <xdr:row>301</xdr:row>
      <xdr:rowOff>161925</xdr:rowOff>
    </xdr:to>
    <xdr:sp macro="" textlink="">
      <xdr:nvSpPr>
        <xdr:cNvPr id="479" name="WordArt 2047">
          <a:extLst>
            <a:ext uri="{FF2B5EF4-FFF2-40B4-BE49-F238E27FC236}">
              <a16:creationId xmlns:a16="http://schemas.microsoft.com/office/drawing/2014/main" id="{00000000-0008-0000-0000-0000DF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84611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301</xdr:row>
      <xdr:rowOff>163698</xdr:rowOff>
    </xdr:from>
    <xdr:to>
      <xdr:col>17</xdr:col>
      <xdr:colOff>3175</xdr:colOff>
      <xdr:row>301</xdr:row>
      <xdr:rowOff>163698</xdr:rowOff>
    </xdr:to>
    <xdr:sp macro="" textlink="">
      <xdr:nvSpPr>
        <xdr:cNvPr id="480" name="WordArt 2050">
          <a:extLst>
            <a:ext uri="{FF2B5EF4-FFF2-40B4-BE49-F238E27FC236}">
              <a16:creationId xmlns:a16="http://schemas.microsoft.com/office/drawing/2014/main" id="{00000000-0008-0000-0000-0000E0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846294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304</xdr:row>
      <xdr:rowOff>144780</xdr:rowOff>
    </xdr:from>
    <xdr:to>
      <xdr:col>17</xdr:col>
      <xdr:colOff>3175</xdr:colOff>
      <xdr:row>304</xdr:row>
      <xdr:rowOff>144780</xdr:rowOff>
    </xdr:to>
    <xdr:sp macro="" textlink="">
      <xdr:nvSpPr>
        <xdr:cNvPr id="481" name="WordArt 2047">
          <a:extLst>
            <a:ext uri="{FF2B5EF4-FFF2-40B4-BE49-F238E27FC236}">
              <a16:creationId xmlns:a16="http://schemas.microsoft.com/office/drawing/2014/main" id="{00000000-0008-0000-0000-0000E1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084433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304</xdr:row>
      <xdr:rowOff>146553</xdr:rowOff>
    </xdr:from>
    <xdr:to>
      <xdr:col>17</xdr:col>
      <xdr:colOff>3175</xdr:colOff>
      <xdr:row>304</xdr:row>
      <xdr:rowOff>146553</xdr:rowOff>
    </xdr:to>
    <xdr:sp macro="" textlink="">
      <xdr:nvSpPr>
        <xdr:cNvPr id="482" name="WordArt 2050">
          <a:extLst>
            <a:ext uri="{FF2B5EF4-FFF2-40B4-BE49-F238E27FC236}">
              <a16:creationId xmlns:a16="http://schemas.microsoft.com/office/drawing/2014/main" id="{00000000-0008-0000-0000-0000E2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084610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304</xdr:row>
      <xdr:rowOff>152400</xdr:rowOff>
    </xdr:from>
    <xdr:to>
      <xdr:col>17</xdr:col>
      <xdr:colOff>3175</xdr:colOff>
      <xdr:row>304</xdr:row>
      <xdr:rowOff>152400</xdr:rowOff>
    </xdr:to>
    <xdr:sp macro="" textlink="">
      <xdr:nvSpPr>
        <xdr:cNvPr id="483" name="WordArt 1">
          <a:extLst>
            <a:ext uri="{FF2B5EF4-FFF2-40B4-BE49-F238E27FC236}">
              <a16:creationId xmlns:a16="http://schemas.microsoft.com/office/drawing/2014/main" id="{00000000-0008-0000-0000-0000E3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08519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304</xdr:row>
      <xdr:rowOff>152400</xdr:rowOff>
    </xdr:from>
    <xdr:to>
      <xdr:col>17</xdr:col>
      <xdr:colOff>3175</xdr:colOff>
      <xdr:row>304</xdr:row>
      <xdr:rowOff>152400</xdr:rowOff>
    </xdr:to>
    <xdr:sp macro="" textlink="">
      <xdr:nvSpPr>
        <xdr:cNvPr id="484" name="WordArt 2047">
          <a:extLst>
            <a:ext uri="{FF2B5EF4-FFF2-40B4-BE49-F238E27FC236}">
              <a16:creationId xmlns:a16="http://schemas.microsoft.com/office/drawing/2014/main" id="{00000000-0008-0000-0000-0000E4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08519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304</xdr:row>
      <xdr:rowOff>154173</xdr:rowOff>
    </xdr:from>
    <xdr:to>
      <xdr:col>17</xdr:col>
      <xdr:colOff>3175</xdr:colOff>
      <xdr:row>304</xdr:row>
      <xdr:rowOff>154173</xdr:rowOff>
    </xdr:to>
    <xdr:sp macro="" textlink="">
      <xdr:nvSpPr>
        <xdr:cNvPr id="485" name="WordArt 2050">
          <a:extLst>
            <a:ext uri="{FF2B5EF4-FFF2-40B4-BE49-F238E27FC236}">
              <a16:creationId xmlns:a16="http://schemas.microsoft.com/office/drawing/2014/main" id="{00000000-0008-0000-0000-0000E5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08537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304</xdr:row>
      <xdr:rowOff>152400</xdr:rowOff>
    </xdr:from>
    <xdr:to>
      <xdr:col>17</xdr:col>
      <xdr:colOff>3175</xdr:colOff>
      <xdr:row>304</xdr:row>
      <xdr:rowOff>152400</xdr:rowOff>
    </xdr:to>
    <xdr:sp macro="" textlink="">
      <xdr:nvSpPr>
        <xdr:cNvPr id="486" name="WordArt 1">
          <a:extLst>
            <a:ext uri="{FF2B5EF4-FFF2-40B4-BE49-F238E27FC236}">
              <a16:creationId xmlns:a16="http://schemas.microsoft.com/office/drawing/2014/main" id="{00000000-0008-0000-0000-0000E6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08519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304</xdr:row>
      <xdr:rowOff>152400</xdr:rowOff>
    </xdr:from>
    <xdr:to>
      <xdr:col>17</xdr:col>
      <xdr:colOff>3175</xdr:colOff>
      <xdr:row>304</xdr:row>
      <xdr:rowOff>152400</xdr:rowOff>
    </xdr:to>
    <xdr:sp macro="" textlink="">
      <xdr:nvSpPr>
        <xdr:cNvPr id="487" name="WordArt 2047">
          <a:extLst>
            <a:ext uri="{FF2B5EF4-FFF2-40B4-BE49-F238E27FC236}">
              <a16:creationId xmlns:a16="http://schemas.microsoft.com/office/drawing/2014/main" id="{00000000-0008-0000-0000-0000E7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08519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304</xdr:row>
      <xdr:rowOff>154173</xdr:rowOff>
    </xdr:from>
    <xdr:to>
      <xdr:col>17</xdr:col>
      <xdr:colOff>3175</xdr:colOff>
      <xdr:row>304</xdr:row>
      <xdr:rowOff>154173</xdr:rowOff>
    </xdr:to>
    <xdr:sp macro="" textlink="">
      <xdr:nvSpPr>
        <xdr:cNvPr id="488" name="WordArt 2050">
          <a:extLst>
            <a:ext uri="{FF2B5EF4-FFF2-40B4-BE49-F238E27FC236}">
              <a16:creationId xmlns:a16="http://schemas.microsoft.com/office/drawing/2014/main" id="{00000000-0008-0000-0000-0000E8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08537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306</xdr:row>
      <xdr:rowOff>171450</xdr:rowOff>
    </xdr:from>
    <xdr:to>
      <xdr:col>17</xdr:col>
      <xdr:colOff>3175</xdr:colOff>
      <xdr:row>306</xdr:row>
      <xdr:rowOff>171450</xdr:rowOff>
    </xdr:to>
    <xdr:sp macro="" textlink="">
      <xdr:nvSpPr>
        <xdr:cNvPr id="489" name="WordArt 1">
          <a:extLst>
            <a:ext uri="{FF2B5EF4-FFF2-40B4-BE49-F238E27FC236}">
              <a16:creationId xmlns:a16="http://schemas.microsoft.com/office/drawing/2014/main" id="{00000000-0008-0000-0000-0000E9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16711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306</xdr:row>
      <xdr:rowOff>171450</xdr:rowOff>
    </xdr:from>
    <xdr:to>
      <xdr:col>17</xdr:col>
      <xdr:colOff>3175</xdr:colOff>
      <xdr:row>306</xdr:row>
      <xdr:rowOff>171450</xdr:rowOff>
    </xdr:to>
    <xdr:sp macro="" textlink="">
      <xdr:nvSpPr>
        <xdr:cNvPr id="490" name="WordArt 2047">
          <a:extLst>
            <a:ext uri="{FF2B5EF4-FFF2-40B4-BE49-F238E27FC236}">
              <a16:creationId xmlns:a16="http://schemas.microsoft.com/office/drawing/2014/main" id="{00000000-0008-0000-0000-0000EA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16711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306</xdr:row>
      <xdr:rowOff>173223</xdr:rowOff>
    </xdr:from>
    <xdr:to>
      <xdr:col>17</xdr:col>
      <xdr:colOff>3175</xdr:colOff>
      <xdr:row>306</xdr:row>
      <xdr:rowOff>173223</xdr:rowOff>
    </xdr:to>
    <xdr:sp macro="" textlink="">
      <xdr:nvSpPr>
        <xdr:cNvPr id="491" name="WordArt 2050">
          <a:extLst>
            <a:ext uri="{FF2B5EF4-FFF2-40B4-BE49-F238E27FC236}">
              <a16:creationId xmlns:a16="http://schemas.microsoft.com/office/drawing/2014/main" id="{00000000-0008-0000-0000-0000EB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167287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305</xdr:row>
      <xdr:rowOff>171450</xdr:rowOff>
    </xdr:from>
    <xdr:to>
      <xdr:col>17</xdr:col>
      <xdr:colOff>3175</xdr:colOff>
      <xdr:row>305</xdr:row>
      <xdr:rowOff>171450</xdr:rowOff>
    </xdr:to>
    <xdr:sp macro="" textlink="">
      <xdr:nvSpPr>
        <xdr:cNvPr id="492" name="WordArt 1">
          <a:extLst>
            <a:ext uri="{FF2B5EF4-FFF2-40B4-BE49-F238E27FC236}">
              <a16:creationId xmlns:a16="http://schemas.microsoft.com/office/drawing/2014/main" id="{00000000-0008-0000-0000-0000EC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12710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305</xdr:row>
      <xdr:rowOff>171450</xdr:rowOff>
    </xdr:from>
    <xdr:to>
      <xdr:col>17</xdr:col>
      <xdr:colOff>3175</xdr:colOff>
      <xdr:row>305</xdr:row>
      <xdr:rowOff>171450</xdr:rowOff>
    </xdr:to>
    <xdr:sp macro="" textlink="">
      <xdr:nvSpPr>
        <xdr:cNvPr id="493" name="WordArt 2047">
          <a:extLst>
            <a:ext uri="{FF2B5EF4-FFF2-40B4-BE49-F238E27FC236}">
              <a16:creationId xmlns:a16="http://schemas.microsoft.com/office/drawing/2014/main" id="{00000000-0008-0000-0000-0000ED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12710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305</xdr:row>
      <xdr:rowOff>173223</xdr:rowOff>
    </xdr:from>
    <xdr:to>
      <xdr:col>17</xdr:col>
      <xdr:colOff>3175</xdr:colOff>
      <xdr:row>305</xdr:row>
      <xdr:rowOff>173223</xdr:rowOff>
    </xdr:to>
    <xdr:sp macro="" textlink="">
      <xdr:nvSpPr>
        <xdr:cNvPr id="494" name="WordArt 2050">
          <a:extLst>
            <a:ext uri="{FF2B5EF4-FFF2-40B4-BE49-F238E27FC236}">
              <a16:creationId xmlns:a16="http://schemas.microsoft.com/office/drawing/2014/main" id="{00000000-0008-0000-0000-0000EE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12728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286</xdr:row>
      <xdr:rowOff>165100</xdr:rowOff>
    </xdr:from>
    <xdr:to>
      <xdr:col>17</xdr:col>
      <xdr:colOff>3175</xdr:colOff>
      <xdr:row>286</xdr:row>
      <xdr:rowOff>165100</xdr:rowOff>
    </xdr:to>
    <xdr:sp macro="" textlink="">
      <xdr:nvSpPr>
        <xdr:cNvPr id="495" name="WordArt 1">
          <a:extLst>
            <a:ext uri="{FF2B5EF4-FFF2-40B4-BE49-F238E27FC236}">
              <a16:creationId xmlns:a16="http://schemas.microsoft.com/office/drawing/2014/main" id="{00000000-0008-0000-0000-0000EF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22635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286</xdr:row>
      <xdr:rowOff>165100</xdr:rowOff>
    </xdr:from>
    <xdr:to>
      <xdr:col>17</xdr:col>
      <xdr:colOff>3175</xdr:colOff>
      <xdr:row>286</xdr:row>
      <xdr:rowOff>165100</xdr:rowOff>
    </xdr:to>
    <xdr:sp macro="" textlink="">
      <xdr:nvSpPr>
        <xdr:cNvPr id="496" name="WordArt 2047">
          <a:extLst>
            <a:ext uri="{FF2B5EF4-FFF2-40B4-BE49-F238E27FC236}">
              <a16:creationId xmlns:a16="http://schemas.microsoft.com/office/drawing/2014/main" id="{00000000-0008-0000-0000-0000F0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22635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286</xdr:row>
      <xdr:rowOff>166873</xdr:rowOff>
    </xdr:from>
    <xdr:to>
      <xdr:col>17</xdr:col>
      <xdr:colOff>3175</xdr:colOff>
      <xdr:row>286</xdr:row>
      <xdr:rowOff>166873</xdr:rowOff>
    </xdr:to>
    <xdr:sp macro="" textlink="">
      <xdr:nvSpPr>
        <xdr:cNvPr id="497" name="WordArt 2050">
          <a:extLst>
            <a:ext uri="{FF2B5EF4-FFF2-40B4-BE49-F238E27FC236}">
              <a16:creationId xmlns:a16="http://schemas.microsoft.com/office/drawing/2014/main" id="{00000000-0008-0000-0000-0000F1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226534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286</xdr:row>
      <xdr:rowOff>165100</xdr:rowOff>
    </xdr:from>
    <xdr:to>
      <xdr:col>17</xdr:col>
      <xdr:colOff>3175</xdr:colOff>
      <xdr:row>286</xdr:row>
      <xdr:rowOff>165100</xdr:rowOff>
    </xdr:to>
    <xdr:sp macro="" textlink="">
      <xdr:nvSpPr>
        <xdr:cNvPr id="498" name="WordArt 1">
          <a:extLst>
            <a:ext uri="{FF2B5EF4-FFF2-40B4-BE49-F238E27FC236}">
              <a16:creationId xmlns:a16="http://schemas.microsoft.com/office/drawing/2014/main" id="{00000000-0008-0000-0000-0000F2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22635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286</xdr:row>
      <xdr:rowOff>165100</xdr:rowOff>
    </xdr:from>
    <xdr:to>
      <xdr:col>17</xdr:col>
      <xdr:colOff>3175</xdr:colOff>
      <xdr:row>286</xdr:row>
      <xdr:rowOff>165100</xdr:rowOff>
    </xdr:to>
    <xdr:sp macro="" textlink="">
      <xdr:nvSpPr>
        <xdr:cNvPr id="499" name="WordArt 2047">
          <a:extLst>
            <a:ext uri="{FF2B5EF4-FFF2-40B4-BE49-F238E27FC236}">
              <a16:creationId xmlns:a16="http://schemas.microsoft.com/office/drawing/2014/main" id="{00000000-0008-0000-0000-0000F3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22635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286</xdr:row>
      <xdr:rowOff>166873</xdr:rowOff>
    </xdr:from>
    <xdr:to>
      <xdr:col>17</xdr:col>
      <xdr:colOff>3175</xdr:colOff>
      <xdr:row>286</xdr:row>
      <xdr:rowOff>166873</xdr:rowOff>
    </xdr:to>
    <xdr:sp macro="" textlink="">
      <xdr:nvSpPr>
        <xdr:cNvPr id="500" name="WordArt 2050">
          <a:extLst>
            <a:ext uri="{FF2B5EF4-FFF2-40B4-BE49-F238E27FC236}">
              <a16:creationId xmlns:a16="http://schemas.microsoft.com/office/drawing/2014/main" id="{00000000-0008-0000-0000-0000F4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226534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285</xdr:row>
      <xdr:rowOff>174625</xdr:rowOff>
    </xdr:from>
    <xdr:to>
      <xdr:col>17</xdr:col>
      <xdr:colOff>3175</xdr:colOff>
      <xdr:row>285</xdr:row>
      <xdr:rowOff>174625</xdr:rowOff>
    </xdr:to>
    <xdr:sp macro="" textlink="">
      <xdr:nvSpPr>
        <xdr:cNvPr id="501" name="WordArt 1">
          <a:extLst>
            <a:ext uri="{FF2B5EF4-FFF2-40B4-BE49-F238E27FC236}">
              <a16:creationId xmlns:a16="http://schemas.microsoft.com/office/drawing/2014/main" id="{00000000-0008-0000-0000-0000F5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18730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285</xdr:row>
      <xdr:rowOff>174625</xdr:rowOff>
    </xdr:from>
    <xdr:to>
      <xdr:col>17</xdr:col>
      <xdr:colOff>3175</xdr:colOff>
      <xdr:row>285</xdr:row>
      <xdr:rowOff>174625</xdr:rowOff>
    </xdr:to>
    <xdr:sp macro="" textlink="">
      <xdr:nvSpPr>
        <xdr:cNvPr id="502" name="WordArt 2047">
          <a:extLst>
            <a:ext uri="{FF2B5EF4-FFF2-40B4-BE49-F238E27FC236}">
              <a16:creationId xmlns:a16="http://schemas.microsoft.com/office/drawing/2014/main" id="{00000000-0008-0000-0000-0000F6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18730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285</xdr:row>
      <xdr:rowOff>176398</xdr:rowOff>
    </xdr:from>
    <xdr:to>
      <xdr:col>17</xdr:col>
      <xdr:colOff>3175</xdr:colOff>
      <xdr:row>285</xdr:row>
      <xdr:rowOff>176398</xdr:rowOff>
    </xdr:to>
    <xdr:sp macro="" textlink="">
      <xdr:nvSpPr>
        <xdr:cNvPr id="503" name="WordArt 2050">
          <a:extLst>
            <a:ext uri="{FF2B5EF4-FFF2-40B4-BE49-F238E27FC236}">
              <a16:creationId xmlns:a16="http://schemas.microsoft.com/office/drawing/2014/main" id="{00000000-0008-0000-0000-0000F7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18748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285</xdr:row>
      <xdr:rowOff>174625</xdr:rowOff>
    </xdr:from>
    <xdr:to>
      <xdr:col>17</xdr:col>
      <xdr:colOff>3175</xdr:colOff>
      <xdr:row>285</xdr:row>
      <xdr:rowOff>174625</xdr:rowOff>
    </xdr:to>
    <xdr:sp macro="" textlink="">
      <xdr:nvSpPr>
        <xdr:cNvPr id="504" name="WordArt 1">
          <a:extLst>
            <a:ext uri="{FF2B5EF4-FFF2-40B4-BE49-F238E27FC236}">
              <a16:creationId xmlns:a16="http://schemas.microsoft.com/office/drawing/2014/main" id="{00000000-0008-0000-0000-0000F8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18730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285</xdr:row>
      <xdr:rowOff>174625</xdr:rowOff>
    </xdr:from>
    <xdr:to>
      <xdr:col>17</xdr:col>
      <xdr:colOff>3175</xdr:colOff>
      <xdr:row>285</xdr:row>
      <xdr:rowOff>174625</xdr:rowOff>
    </xdr:to>
    <xdr:sp macro="" textlink="">
      <xdr:nvSpPr>
        <xdr:cNvPr id="505" name="WordArt 2047">
          <a:extLst>
            <a:ext uri="{FF2B5EF4-FFF2-40B4-BE49-F238E27FC236}">
              <a16:creationId xmlns:a16="http://schemas.microsoft.com/office/drawing/2014/main" id="{00000000-0008-0000-0000-0000F9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18730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285</xdr:row>
      <xdr:rowOff>176398</xdr:rowOff>
    </xdr:from>
    <xdr:to>
      <xdr:col>17</xdr:col>
      <xdr:colOff>3175</xdr:colOff>
      <xdr:row>285</xdr:row>
      <xdr:rowOff>176398</xdr:rowOff>
    </xdr:to>
    <xdr:sp macro="" textlink="">
      <xdr:nvSpPr>
        <xdr:cNvPr id="506" name="WordArt 2050">
          <a:extLst>
            <a:ext uri="{FF2B5EF4-FFF2-40B4-BE49-F238E27FC236}">
              <a16:creationId xmlns:a16="http://schemas.microsoft.com/office/drawing/2014/main" id="{00000000-0008-0000-0000-0000FA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18748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287</xdr:row>
      <xdr:rowOff>165100</xdr:rowOff>
    </xdr:from>
    <xdr:to>
      <xdr:col>17</xdr:col>
      <xdr:colOff>3175</xdr:colOff>
      <xdr:row>287</xdr:row>
      <xdr:rowOff>165100</xdr:rowOff>
    </xdr:to>
    <xdr:sp macro="" textlink="">
      <xdr:nvSpPr>
        <xdr:cNvPr id="507" name="WordArt 1">
          <a:extLst>
            <a:ext uri="{FF2B5EF4-FFF2-40B4-BE49-F238E27FC236}">
              <a16:creationId xmlns:a16="http://schemas.microsoft.com/office/drawing/2014/main" id="{00000000-0008-0000-0000-0000FB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26636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287</xdr:row>
      <xdr:rowOff>165100</xdr:rowOff>
    </xdr:from>
    <xdr:to>
      <xdr:col>17</xdr:col>
      <xdr:colOff>3175</xdr:colOff>
      <xdr:row>287</xdr:row>
      <xdr:rowOff>165100</xdr:rowOff>
    </xdr:to>
    <xdr:sp macro="" textlink="">
      <xdr:nvSpPr>
        <xdr:cNvPr id="508" name="WordArt 2047">
          <a:extLst>
            <a:ext uri="{FF2B5EF4-FFF2-40B4-BE49-F238E27FC236}">
              <a16:creationId xmlns:a16="http://schemas.microsoft.com/office/drawing/2014/main" id="{00000000-0008-0000-0000-0000FC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26636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287</xdr:row>
      <xdr:rowOff>166873</xdr:rowOff>
    </xdr:from>
    <xdr:to>
      <xdr:col>17</xdr:col>
      <xdr:colOff>3175</xdr:colOff>
      <xdr:row>287</xdr:row>
      <xdr:rowOff>166873</xdr:rowOff>
    </xdr:to>
    <xdr:sp macro="" textlink="">
      <xdr:nvSpPr>
        <xdr:cNvPr id="509" name="WordArt 2050">
          <a:extLst>
            <a:ext uri="{FF2B5EF4-FFF2-40B4-BE49-F238E27FC236}">
              <a16:creationId xmlns:a16="http://schemas.microsoft.com/office/drawing/2014/main" id="{00000000-0008-0000-0000-0000FD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266539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287</xdr:row>
      <xdr:rowOff>165100</xdr:rowOff>
    </xdr:from>
    <xdr:to>
      <xdr:col>17</xdr:col>
      <xdr:colOff>3175</xdr:colOff>
      <xdr:row>287</xdr:row>
      <xdr:rowOff>165100</xdr:rowOff>
    </xdr:to>
    <xdr:sp macro="" textlink="">
      <xdr:nvSpPr>
        <xdr:cNvPr id="510" name="WordArt 1">
          <a:extLst>
            <a:ext uri="{FF2B5EF4-FFF2-40B4-BE49-F238E27FC236}">
              <a16:creationId xmlns:a16="http://schemas.microsoft.com/office/drawing/2014/main" id="{00000000-0008-0000-0000-0000FE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26636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287</xdr:row>
      <xdr:rowOff>165100</xdr:rowOff>
    </xdr:from>
    <xdr:to>
      <xdr:col>17</xdr:col>
      <xdr:colOff>3175</xdr:colOff>
      <xdr:row>287</xdr:row>
      <xdr:rowOff>165100</xdr:rowOff>
    </xdr:to>
    <xdr:sp macro="" textlink="">
      <xdr:nvSpPr>
        <xdr:cNvPr id="511" name="WordArt 2047">
          <a:extLst>
            <a:ext uri="{FF2B5EF4-FFF2-40B4-BE49-F238E27FC236}">
              <a16:creationId xmlns:a16="http://schemas.microsoft.com/office/drawing/2014/main" id="{00000000-0008-0000-0000-0000FF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26636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287</xdr:row>
      <xdr:rowOff>166873</xdr:rowOff>
    </xdr:from>
    <xdr:to>
      <xdr:col>17</xdr:col>
      <xdr:colOff>3175</xdr:colOff>
      <xdr:row>287</xdr:row>
      <xdr:rowOff>166873</xdr:rowOff>
    </xdr:to>
    <xdr:sp macro="" textlink="">
      <xdr:nvSpPr>
        <xdr:cNvPr id="512" name="WordArt 2050">
          <a:extLst>
            <a:ext uri="{FF2B5EF4-FFF2-40B4-BE49-F238E27FC236}">
              <a16:creationId xmlns:a16="http://schemas.microsoft.com/office/drawing/2014/main" id="{00000000-0008-0000-0000-000000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266539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294</xdr:row>
      <xdr:rowOff>174625</xdr:rowOff>
    </xdr:from>
    <xdr:to>
      <xdr:col>17</xdr:col>
      <xdr:colOff>3175</xdr:colOff>
      <xdr:row>294</xdr:row>
      <xdr:rowOff>174625</xdr:rowOff>
    </xdr:to>
    <xdr:sp macro="" textlink="">
      <xdr:nvSpPr>
        <xdr:cNvPr id="513" name="WordArt 1">
          <a:extLst>
            <a:ext uri="{FF2B5EF4-FFF2-40B4-BE49-F238E27FC236}">
              <a16:creationId xmlns:a16="http://schemas.microsoft.com/office/drawing/2014/main" id="{00000000-0008-0000-0000-000001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54735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294</xdr:row>
      <xdr:rowOff>174625</xdr:rowOff>
    </xdr:from>
    <xdr:to>
      <xdr:col>17</xdr:col>
      <xdr:colOff>3175</xdr:colOff>
      <xdr:row>294</xdr:row>
      <xdr:rowOff>174625</xdr:rowOff>
    </xdr:to>
    <xdr:sp macro="" textlink="">
      <xdr:nvSpPr>
        <xdr:cNvPr id="514" name="WordArt 2047">
          <a:extLst>
            <a:ext uri="{FF2B5EF4-FFF2-40B4-BE49-F238E27FC236}">
              <a16:creationId xmlns:a16="http://schemas.microsoft.com/office/drawing/2014/main" id="{00000000-0008-0000-0000-000002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54735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294</xdr:row>
      <xdr:rowOff>176398</xdr:rowOff>
    </xdr:from>
    <xdr:to>
      <xdr:col>17</xdr:col>
      <xdr:colOff>3175</xdr:colOff>
      <xdr:row>294</xdr:row>
      <xdr:rowOff>176398</xdr:rowOff>
    </xdr:to>
    <xdr:sp macro="" textlink="">
      <xdr:nvSpPr>
        <xdr:cNvPr id="515" name="WordArt 2050">
          <a:extLst>
            <a:ext uri="{FF2B5EF4-FFF2-40B4-BE49-F238E27FC236}">
              <a16:creationId xmlns:a16="http://schemas.microsoft.com/office/drawing/2014/main" id="{00000000-0008-0000-0000-000003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547527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294</xdr:row>
      <xdr:rowOff>174625</xdr:rowOff>
    </xdr:from>
    <xdr:to>
      <xdr:col>17</xdr:col>
      <xdr:colOff>3175</xdr:colOff>
      <xdr:row>294</xdr:row>
      <xdr:rowOff>174625</xdr:rowOff>
    </xdr:to>
    <xdr:sp macro="" textlink="">
      <xdr:nvSpPr>
        <xdr:cNvPr id="516" name="WordArt 1">
          <a:extLst>
            <a:ext uri="{FF2B5EF4-FFF2-40B4-BE49-F238E27FC236}">
              <a16:creationId xmlns:a16="http://schemas.microsoft.com/office/drawing/2014/main" id="{00000000-0008-0000-0000-000004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54735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294</xdr:row>
      <xdr:rowOff>174625</xdr:rowOff>
    </xdr:from>
    <xdr:to>
      <xdr:col>17</xdr:col>
      <xdr:colOff>3175</xdr:colOff>
      <xdr:row>294</xdr:row>
      <xdr:rowOff>174625</xdr:rowOff>
    </xdr:to>
    <xdr:sp macro="" textlink="">
      <xdr:nvSpPr>
        <xdr:cNvPr id="517" name="WordArt 2047">
          <a:extLst>
            <a:ext uri="{FF2B5EF4-FFF2-40B4-BE49-F238E27FC236}">
              <a16:creationId xmlns:a16="http://schemas.microsoft.com/office/drawing/2014/main" id="{00000000-0008-0000-0000-000005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54735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294</xdr:row>
      <xdr:rowOff>176398</xdr:rowOff>
    </xdr:from>
    <xdr:to>
      <xdr:col>17</xdr:col>
      <xdr:colOff>3175</xdr:colOff>
      <xdr:row>294</xdr:row>
      <xdr:rowOff>176398</xdr:rowOff>
    </xdr:to>
    <xdr:sp macro="" textlink="">
      <xdr:nvSpPr>
        <xdr:cNvPr id="518" name="WordArt 2050">
          <a:extLst>
            <a:ext uri="{FF2B5EF4-FFF2-40B4-BE49-F238E27FC236}">
              <a16:creationId xmlns:a16="http://schemas.microsoft.com/office/drawing/2014/main" id="{00000000-0008-0000-0000-000006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547527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292</xdr:row>
      <xdr:rowOff>165100</xdr:rowOff>
    </xdr:from>
    <xdr:to>
      <xdr:col>17</xdr:col>
      <xdr:colOff>3175</xdr:colOff>
      <xdr:row>292</xdr:row>
      <xdr:rowOff>165100</xdr:rowOff>
    </xdr:to>
    <xdr:sp macro="" textlink="">
      <xdr:nvSpPr>
        <xdr:cNvPr id="519" name="WordArt 1">
          <a:extLst>
            <a:ext uri="{FF2B5EF4-FFF2-40B4-BE49-F238E27FC236}">
              <a16:creationId xmlns:a16="http://schemas.microsoft.com/office/drawing/2014/main" id="{00000000-0008-0000-0000-000007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46638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292</xdr:row>
      <xdr:rowOff>165100</xdr:rowOff>
    </xdr:from>
    <xdr:to>
      <xdr:col>17</xdr:col>
      <xdr:colOff>3175</xdr:colOff>
      <xdr:row>292</xdr:row>
      <xdr:rowOff>165100</xdr:rowOff>
    </xdr:to>
    <xdr:sp macro="" textlink="">
      <xdr:nvSpPr>
        <xdr:cNvPr id="520" name="WordArt 2047">
          <a:extLst>
            <a:ext uri="{FF2B5EF4-FFF2-40B4-BE49-F238E27FC236}">
              <a16:creationId xmlns:a16="http://schemas.microsoft.com/office/drawing/2014/main" id="{00000000-0008-0000-0000-000008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46638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292</xdr:row>
      <xdr:rowOff>166873</xdr:rowOff>
    </xdr:from>
    <xdr:to>
      <xdr:col>17</xdr:col>
      <xdr:colOff>3175</xdr:colOff>
      <xdr:row>292</xdr:row>
      <xdr:rowOff>166873</xdr:rowOff>
    </xdr:to>
    <xdr:sp macro="" textlink="">
      <xdr:nvSpPr>
        <xdr:cNvPr id="521" name="WordArt 2050">
          <a:extLst>
            <a:ext uri="{FF2B5EF4-FFF2-40B4-BE49-F238E27FC236}">
              <a16:creationId xmlns:a16="http://schemas.microsoft.com/office/drawing/2014/main" id="{00000000-0008-0000-0000-000009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466564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292</xdr:row>
      <xdr:rowOff>165100</xdr:rowOff>
    </xdr:from>
    <xdr:to>
      <xdr:col>17</xdr:col>
      <xdr:colOff>3175</xdr:colOff>
      <xdr:row>292</xdr:row>
      <xdr:rowOff>165100</xdr:rowOff>
    </xdr:to>
    <xdr:sp macro="" textlink="">
      <xdr:nvSpPr>
        <xdr:cNvPr id="522" name="WordArt 1">
          <a:extLst>
            <a:ext uri="{FF2B5EF4-FFF2-40B4-BE49-F238E27FC236}">
              <a16:creationId xmlns:a16="http://schemas.microsoft.com/office/drawing/2014/main" id="{00000000-0008-0000-0000-00000A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46638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292</xdr:row>
      <xdr:rowOff>165100</xdr:rowOff>
    </xdr:from>
    <xdr:to>
      <xdr:col>17</xdr:col>
      <xdr:colOff>3175</xdr:colOff>
      <xdr:row>292</xdr:row>
      <xdr:rowOff>165100</xdr:rowOff>
    </xdr:to>
    <xdr:sp macro="" textlink="">
      <xdr:nvSpPr>
        <xdr:cNvPr id="523" name="WordArt 2047">
          <a:extLst>
            <a:ext uri="{FF2B5EF4-FFF2-40B4-BE49-F238E27FC236}">
              <a16:creationId xmlns:a16="http://schemas.microsoft.com/office/drawing/2014/main" id="{00000000-0008-0000-0000-00000B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46638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292</xdr:row>
      <xdr:rowOff>166873</xdr:rowOff>
    </xdr:from>
    <xdr:to>
      <xdr:col>17</xdr:col>
      <xdr:colOff>3175</xdr:colOff>
      <xdr:row>292</xdr:row>
      <xdr:rowOff>166873</xdr:rowOff>
    </xdr:to>
    <xdr:sp macro="" textlink="">
      <xdr:nvSpPr>
        <xdr:cNvPr id="524" name="WordArt 2050">
          <a:extLst>
            <a:ext uri="{FF2B5EF4-FFF2-40B4-BE49-F238E27FC236}">
              <a16:creationId xmlns:a16="http://schemas.microsoft.com/office/drawing/2014/main" id="{00000000-0008-0000-0000-00000C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466564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289</xdr:row>
      <xdr:rowOff>165100</xdr:rowOff>
    </xdr:from>
    <xdr:to>
      <xdr:col>17</xdr:col>
      <xdr:colOff>3175</xdr:colOff>
      <xdr:row>289</xdr:row>
      <xdr:rowOff>165100</xdr:rowOff>
    </xdr:to>
    <xdr:sp macro="" textlink="">
      <xdr:nvSpPr>
        <xdr:cNvPr id="525" name="WordArt 1">
          <a:extLst>
            <a:ext uri="{FF2B5EF4-FFF2-40B4-BE49-F238E27FC236}">
              <a16:creationId xmlns:a16="http://schemas.microsoft.com/office/drawing/2014/main" id="{00000000-0008-0000-0000-00000D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34637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289</xdr:row>
      <xdr:rowOff>165100</xdr:rowOff>
    </xdr:from>
    <xdr:to>
      <xdr:col>17</xdr:col>
      <xdr:colOff>3175</xdr:colOff>
      <xdr:row>289</xdr:row>
      <xdr:rowOff>165100</xdr:rowOff>
    </xdr:to>
    <xdr:sp macro="" textlink="">
      <xdr:nvSpPr>
        <xdr:cNvPr id="526" name="WordArt 2047">
          <a:extLst>
            <a:ext uri="{FF2B5EF4-FFF2-40B4-BE49-F238E27FC236}">
              <a16:creationId xmlns:a16="http://schemas.microsoft.com/office/drawing/2014/main" id="{00000000-0008-0000-0000-00000E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34637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289</xdr:row>
      <xdr:rowOff>166873</xdr:rowOff>
    </xdr:from>
    <xdr:to>
      <xdr:col>17</xdr:col>
      <xdr:colOff>3175</xdr:colOff>
      <xdr:row>289</xdr:row>
      <xdr:rowOff>166873</xdr:rowOff>
    </xdr:to>
    <xdr:sp macro="" textlink="">
      <xdr:nvSpPr>
        <xdr:cNvPr id="527" name="WordArt 2050">
          <a:extLst>
            <a:ext uri="{FF2B5EF4-FFF2-40B4-BE49-F238E27FC236}">
              <a16:creationId xmlns:a16="http://schemas.microsoft.com/office/drawing/2014/main" id="{00000000-0008-0000-0000-00000F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346549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289</xdr:row>
      <xdr:rowOff>165100</xdr:rowOff>
    </xdr:from>
    <xdr:to>
      <xdr:col>17</xdr:col>
      <xdr:colOff>3175</xdr:colOff>
      <xdr:row>289</xdr:row>
      <xdr:rowOff>165100</xdr:rowOff>
    </xdr:to>
    <xdr:sp macro="" textlink="">
      <xdr:nvSpPr>
        <xdr:cNvPr id="528" name="WordArt 1">
          <a:extLst>
            <a:ext uri="{FF2B5EF4-FFF2-40B4-BE49-F238E27FC236}">
              <a16:creationId xmlns:a16="http://schemas.microsoft.com/office/drawing/2014/main" id="{00000000-0008-0000-0000-000010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34637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289</xdr:row>
      <xdr:rowOff>165100</xdr:rowOff>
    </xdr:from>
    <xdr:to>
      <xdr:col>17</xdr:col>
      <xdr:colOff>3175</xdr:colOff>
      <xdr:row>289</xdr:row>
      <xdr:rowOff>165100</xdr:rowOff>
    </xdr:to>
    <xdr:sp macro="" textlink="">
      <xdr:nvSpPr>
        <xdr:cNvPr id="529" name="WordArt 2047">
          <a:extLst>
            <a:ext uri="{FF2B5EF4-FFF2-40B4-BE49-F238E27FC236}">
              <a16:creationId xmlns:a16="http://schemas.microsoft.com/office/drawing/2014/main" id="{00000000-0008-0000-0000-000011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34637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289</xdr:row>
      <xdr:rowOff>166873</xdr:rowOff>
    </xdr:from>
    <xdr:to>
      <xdr:col>17</xdr:col>
      <xdr:colOff>3175</xdr:colOff>
      <xdr:row>289</xdr:row>
      <xdr:rowOff>166873</xdr:rowOff>
    </xdr:to>
    <xdr:sp macro="" textlink="">
      <xdr:nvSpPr>
        <xdr:cNvPr id="530" name="WordArt 2050">
          <a:extLst>
            <a:ext uri="{FF2B5EF4-FFF2-40B4-BE49-F238E27FC236}">
              <a16:creationId xmlns:a16="http://schemas.microsoft.com/office/drawing/2014/main" id="{00000000-0008-0000-0000-000012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346549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288</xdr:row>
      <xdr:rowOff>174625</xdr:rowOff>
    </xdr:from>
    <xdr:to>
      <xdr:col>17</xdr:col>
      <xdr:colOff>3175</xdr:colOff>
      <xdr:row>288</xdr:row>
      <xdr:rowOff>174625</xdr:rowOff>
    </xdr:to>
    <xdr:sp macro="" textlink="">
      <xdr:nvSpPr>
        <xdr:cNvPr id="531" name="WordArt 1">
          <a:extLst>
            <a:ext uri="{FF2B5EF4-FFF2-40B4-BE49-F238E27FC236}">
              <a16:creationId xmlns:a16="http://schemas.microsoft.com/office/drawing/2014/main" id="{00000000-0008-0000-0000-000013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30732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288</xdr:row>
      <xdr:rowOff>174625</xdr:rowOff>
    </xdr:from>
    <xdr:to>
      <xdr:col>17</xdr:col>
      <xdr:colOff>3175</xdr:colOff>
      <xdr:row>288</xdr:row>
      <xdr:rowOff>174625</xdr:rowOff>
    </xdr:to>
    <xdr:sp macro="" textlink="">
      <xdr:nvSpPr>
        <xdr:cNvPr id="532" name="WordArt 2047">
          <a:extLst>
            <a:ext uri="{FF2B5EF4-FFF2-40B4-BE49-F238E27FC236}">
              <a16:creationId xmlns:a16="http://schemas.microsoft.com/office/drawing/2014/main" id="{00000000-0008-0000-0000-000014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30732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288</xdr:row>
      <xdr:rowOff>176398</xdr:rowOff>
    </xdr:from>
    <xdr:to>
      <xdr:col>17</xdr:col>
      <xdr:colOff>3175</xdr:colOff>
      <xdr:row>288</xdr:row>
      <xdr:rowOff>176398</xdr:rowOff>
    </xdr:to>
    <xdr:sp macro="" textlink="">
      <xdr:nvSpPr>
        <xdr:cNvPr id="533" name="WordArt 2050">
          <a:extLst>
            <a:ext uri="{FF2B5EF4-FFF2-40B4-BE49-F238E27FC236}">
              <a16:creationId xmlns:a16="http://schemas.microsoft.com/office/drawing/2014/main" id="{00000000-0008-0000-0000-000015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307497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288</xdr:row>
      <xdr:rowOff>174625</xdr:rowOff>
    </xdr:from>
    <xdr:to>
      <xdr:col>17</xdr:col>
      <xdr:colOff>3175</xdr:colOff>
      <xdr:row>288</xdr:row>
      <xdr:rowOff>174625</xdr:rowOff>
    </xdr:to>
    <xdr:sp macro="" textlink="">
      <xdr:nvSpPr>
        <xdr:cNvPr id="534" name="WordArt 1">
          <a:extLst>
            <a:ext uri="{FF2B5EF4-FFF2-40B4-BE49-F238E27FC236}">
              <a16:creationId xmlns:a16="http://schemas.microsoft.com/office/drawing/2014/main" id="{00000000-0008-0000-0000-000016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30732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288</xdr:row>
      <xdr:rowOff>174625</xdr:rowOff>
    </xdr:from>
    <xdr:to>
      <xdr:col>17</xdr:col>
      <xdr:colOff>3175</xdr:colOff>
      <xdr:row>288</xdr:row>
      <xdr:rowOff>174625</xdr:rowOff>
    </xdr:to>
    <xdr:sp macro="" textlink="">
      <xdr:nvSpPr>
        <xdr:cNvPr id="535" name="WordArt 2047">
          <a:extLst>
            <a:ext uri="{FF2B5EF4-FFF2-40B4-BE49-F238E27FC236}">
              <a16:creationId xmlns:a16="http://schemas.microsoft.com/office/drawing/2014/main" id="{00000000-0008-0000-0000-000017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30732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288</xdr:row>
      <xdr:rowOff>176398</xdr:rowOff>
    </xdr:from>
    <xdr:to>
      <xdr:col>17</xdr:col>
      <xdr:colOff>3175</xdr:colOff>
      <xdr:row>288</xdr:row>
      <xdr:rowOff>176398</xdr:rowOff>
    </xdr:to>
    <xdr:sp macro="" textlink="">
      <xdr:nvSpPr>
        <xdr:cNvPr id="536" name="WordArt 2050">
          <a:extLst>
            <a:ext uri="{FF2B5EF4-FFF2-40B4-BE49-F238E27FC236}">
              <a16:creationId xmlns:a16="http://schemas.microsoft.com/office/drawing/2014/main" id="{00000000-0008-0000-0000-000018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307497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291</xdr:row>
      <xdr:rowOff>174625</xdr:rowOff>
    </xdr:from>
    <xdr:to>
      <xdr:col>17</xdr:col>
      <xdr:colOff>3175</xdr:colOff>
      <xdr:row>291</xdr:row>
      <xdr:rowOff>174625</xdr:rowOff>
    </xdr:to>
    <xdr:sp macro="" textlink="">
      <xdr:nvSpPr>
        <xdr:cNvPr id="537" name="WordArt 1">
          <a:extLst>
            <a:ext uri="{FF2B5EF4-FFF2-40B4-BE49-F238E27FC236}">
              <a16:creationId xmlns:a16="http://schemas.microsoft.com/office/drawing/2014/main" id="{00000000-0008-0000-0000-000019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42733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291</xdr:row>
      <xdr:rowOff>174625</xdr:rowOff>
    </xdr:from>
    <xdr:to>
      <xdr:col>17</xdr:col>
      <xdr:colOff>3175</xdr:colOff>
      <xdr:row>291</xdr:row>
      <xdr:rowOff>174625</xdr:rowOff>
    </xdr:to>
    <xdr:sp macro="" textlink="">
      <xdr:nvSpPr>
        <xdr:cNvPr id="538" name="WordArt 2047">
          <a:extLst>
            <a:ext uri="{FF2B5EF4-FFF2-40B4-BE49-F238E27FC236}">
              <a16:creationId xmlns:a16="http://schemas.microsoft.com/office/drawing/2014/main" id="{00000000-0008-0000-0000-00001A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42733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291</xdr:row>
      <xdr:rowOff>176398</xdr:rowOff>
    </xdr:from>
    <xdr:to>
      <xdr:col>17</xdr:col>
      <xdr:colOff>3175</xdr:colOff>
      <xdr:row>291</xdr:row>
      <xdr:rowOff>176398</xdr:rowOff>
    </xdr:to>
    <xdr:sp macro="" textlink="">
      <xdr:nvSpPr>
        <xdr:cNvPr id="539" name="WordArt 2050">
          <a:extLst>
            <a:ext uri="{FF2B5EF4-FFF2-40B4-BE49-F238E27FC236}">
              <a16:creationId xmlns:a16="http://schemas.microsoft.com/office/drawing/2014/main" id="{00000000-0008-0000-0000-00001B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42751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291</xdr:row>
      <xdr:rowOff>174625</xdr:rowOff>
    </xdr:from>
    <xdr:to>
      <xdr:col>17</xdr:col>
      <xdr:colOff>3175</xdr:colOff>
      <xdr:row>291</xdr:row>
      <xdr:rowOff>174625</xdr:rowOff>
    </xdr:to>
    <xdr:sp macro="" textlink="">
      <xdr:nvSpPr>
        <xdr:cNvPr id="540" name="WordArt 1">
          <a:extLst>
            <a:ext uri="{FF2B5EF4-FFF2-40B4-BE49-F238E27FC236}">
              <a16:creationId xmlns:a16="http://schemas.microsoft.com/office/drawing/2014/main" id="{00000000-0008-0000-0000-00001C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42733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291</xdr:row>
      <xdr:rowOff>174625</xdr:rowOff>
    </xdr:from>
    <xdr:to>
      <xdr:col>17</xdr:col>
      <xdr:colOff>3175</xdr:colOff>
      <xdr:row>291</xdr:row>
      <xdr:rowOff>174625</xdr:rowOff>
    </xdr:to>
    <xdr:sp macro="" textlink="">
      <xdr:nvSpPr>
        <xdr:cNvPr id="541" name="WordArt 2047">
          <a:extLst>
            <a:ext uri="{FF2B5EF4-FFF2-40B4-BE49-F238E27FC236}">
              <a16:creationId xmlns:a16="http://schemas.microsoft.com/office/drawing/2014/main" id="{00000000-0008-0000-0000-00001D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42733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291</xdr:row>
      <xdr:rowOff>176398</xdr:rowOff>
    </xdr:from>
    <xdr:to>
      <xdr:col>17</xdr:col>
      <xdr:colOff>3175</xdr:colOff>
      <xdr:row>291</xdr:row>
      <xdr:rowOff>176398</xdr:rowOff>
    </xdr:to>
    <xdr:sp macro="" textlink="">
      <xdr:nvSpPr>
        <xdr:cNvPr id="542" name="WordArt 2050">
          <a:extLst>
            <a:ext uri="{FF2B5EF4-FFF2-40B4-BE49-F238E27FC236}">
              <a16:creationId xmlns:a16="http://schemas.microsoft.com/office/drawing/2014/main" id="{00000000-0008-0000-0000-00001E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42751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290</xdr:row>
      <xdr:rowOff>165100</xdr:rowOff>
    </xdr:from>
    <xdr:to>
      <xdr:col>17</xdr:col>
      <xdr:colOff>3175</xdr:colOff>
      <xdr:row>290</xdr:row>
      <xdr:rowOff>165100</xdr:rowOff>
    </xdr:to>
    <xdr:sp macro="" textlink="">
      <xdr:nvSpPr>
        <xdr:cNvPr id="543" name="WordArt 1">
          <a:extLst>
            <a:ext uri="{FF2B5EF4-FFF2-40B4-BE49-F238E27FC236}">
              <a16:creationId xmlns:a16="http://schemas.microsoft.com/office/drawing/2014/main" id="{00000000-0008-0000-0000-00001F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38637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290</xdr:row>
      <xdr:rowOff>165100</xdr:rowOff>
    </xdr:from>
    <xdr:to>
      <xdr:col>17</xdr:col>
      <xdr:colOff>3175</xdr:colOff>
      <xdr:row>290</xdr:row>
      <xdr:rowOff>165100</xdr:rowOff>
    </xdr:to>
    <xdr:sp macro="" textlink="">
      <xdr:nvSpPr>
        <xdr:cNvPr id="544" name="WordArt 2047">
          <a:extLst>
            <a:ext uri="{FF2B5EF4-FFF2-40B4-BE49-F238E27FC236}">
              <a16:creationId xmlns:a16="http://schemas.microsoft.com/office/drawing/2014/main" id="{00000000-0008-0000-0000-000020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38637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290</xdr:row>
      <xdr:rowOff>166873</xdr:rowOff>
    </xdr:from>
    <xdr:to>
      <xdr:col>17</xdr:col>
      <xdr:colOff>3175</xdr:colOff>
      <xdr:row>290</xdr:row>
      <xdr:rowOff>166873</xdr:rowOff>
    </xdr:to>
    <xdr:sp macro="" textlink="">
      <xdr:nvSpPr>
        <xdr:cNvPr id="545" name="WordArt 2050">
          <a:extLst>
            <a:ext uri="{FF2B5EF4-FFF2-40B4-BE49-F238E27FC236}">
              <a16:creationId xmlns:a16="http://schemas.microsoft.com/office/drawing/2014/main" id="{00000000-0008-0000-0000-000021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386554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290</xdr:row>
      <xdr:rowOff>165100</xdr:rowOff>
    </xdr:from>
    <xdr:to>
      <xdr:col>17</xdr:col>
      <xdr:colOff>3175</xdr:colOff>
      <xdr:row>290</xdr:row>
      <xdr:rowOff>165100</xdr:rowOff>
    </xdr:to>
    <xdr:sp macro="" textlink="">
      <xdr:nvSpPr>
        <xdr:cNvPr id="546" name="WordArt 1">
          <a:extLst>
            <a:ext uri="{FF2B5EF4-FFF2-40B4-BE49-F238E27FC236}">
              <a16:creationId xmlns:a16="http://schemas.microsoft.com/office/drawing/2014/main" id="{00000000-0008-0000-0000-000022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38637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290</xdr:row>
      <xdr:rowOff>165100</xdr:rowOff>
    </xdr:from>
    <xdr:to>
      <xdr:col>17</xdr:col>
      <xdr:colOff>3175</xdr:colOff>
      <xdr:row>290</xdr:row>
      <xdr:rowOff>165100</xdr:rowOff>
    </xdr:to>
    <xdr:sp macro="" textlink="">
      <xdr:nvSpPr>
        <xdr:cNvPr id="547" name="WordArt 2047">
          <a:extLst>
            <a:ext uri="{FF2B5EF4-FFF2-40B4-BE49-F238E27FC236}">
              <a16:creationId xmlns:a16="http://schemas.microsoft.com/office/drawing/2014/main" id="{00000000-0008-0000-0000-000023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38637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290</xdr:row>
      <xdr:rowOff>166873</xdr:rowOff>
    </xdr:from>
    <xdr:to>
      <xdr:col>17</xdr:col>
      <xdr:colOff>3175</xdr:colOff>
      <xdr:row>290</xdr:row>
      <xdr:rowOff>166873</xdr:rowOff>
    </xdr:to>
    <xdr:sp macro="" textlink="">
      <xdr:nvSpPr>
        <xdr:cNvPr id="548" name="WordArt 2050">
          <a:extLst>
            <a:ext uri="{FF2B5EF4-FFF2-40B4-BE49-F238E27FC236}">
              <a16:creationId xmlns:a16="http://schemas.microsoft.com/office/drawing/2014/main" id="{00000000-0008-0000-0000-000024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386554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293</xdr:row>
      <xdr:rowOff>165100</xdr:rowOff>
    </xdr:from>
    <xdr:to>
      <xdr:col>17</xdr:col>
      <xdr:colOff>3175</xdr:colOff>
      <xdr:row>293</xdr:row>
      <xdr:rowOff>165100</xdr:rowOff>
    </xdr:to>
    <xdr:sp macro="" textlink="">
      <xdr:nvSpPr>
        <xdr:cNvPr id="549" name="WordArt 1">
          <a:extLst>
            <a:ext uri="{FF2B5EF4-FFF2-40B4-BE49-F238E27FC236}">
              <a16:creationId xmlns:a16="http://schemas.microsoft.com/office/drawing/2014/main" id="{00000000-0008-0000-0000-000025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50639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293</xdr:row>
      <xdr:rowOff>165100</xdr:rowOff>
    </xdr:from>
    <xdr:to>
      <xdr:col>17</xdr:col>
      <xdr:colOff>3175</xdr:colOff>
      <xdr:row>293</xdr:row>
      <xdr:rowOff>165100</xdr:rowOff>
    </xdr:to>
    <xdr:sp macro="" textlink="">
      <xdr:nvSpPr>
        <xdr:cNvPr id="550" name="WordArt 2047">
          <a:extLst>
            <a:ext uri="{FF2B5EF4-FFF2-40B4-BE49-F238E27FC236}">
              <a16:creationId xmlns:a16="http://schemas.microsoft.com/office/drawing/2014/main" id="{00000000-0008-0000-0000-000026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50639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293</xdr:row>
      <xdr:rowOff>166873</xdr:rowOff>
    </xdr:from>
    <xdr:to>
      <xdr:col>17</xdr:col>
      <xdr:colOff>3175</xdr:colOff>
      <xdr:row>293</xdr:row>
      <xdr:rowOff>166873</xdr:rowOff>
    </xdr:to>
    <xdr:sp macro="" textlink="">
      <xdr:nvSpPr>
        <xdr:cNvPr id="551" name="WordArt 2050">
          <a:extLst>
            <a:ext uri="{FF2B5EF4-FFF2-40B4-BE49-F238E27FC236}">
              <a16:creationId xmlns:a16="http://schemas.microsoft.com/office/drawing/2014/main" id="{00000000-0008-0000-0000-000027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506569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293</xdr:row>
      <xdr:rowOff>165100</xdr:rowOff>
    </xdr:from>
    <xdr:to>
      <xdr:col>17</xdr:col>
      <xdr:colOff>3175</xdr:colOff>
      <xdr:row>293</xdr:row>
      <xdr:rowOff>165100</xdr:rowOff>
    </xdr:to>
    <xdr:sp macro="" textlink="">
      <xdr:nvSpPr>
        <xdr:cNvPr id="552" name="WordArt 1">
          <a:extLst>
            <a:ext uri="{FF2B5EF4-FFF2-40B4-BE49-F238E27FC236}">
              <a16:creationId xmlns:a16="http://schemas.microsoft.com/office/drawing/2014/main" id="{00000000-0008-0000-0000-000028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50639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293</xdr:row>
      <xdr:rowOff>165100</xdr:rowOff>
    </xdr:from>
    <xdr:to>
      <xdr:col>17</xdr:col>
      <xdr:colOff>3175</xdr:colOff>
      <xdr:row>293</xdr:row>
      <xdr:rowOff>165100</xdr:rowOff>
    </xdr:to>
    <xdr:sp macro="" textlink="">
      <xdr:nvSpPr>
        <xdr:cNvPr id="553" name="WordArt 2047">
          <a:extLst>
            <a:ext uri="{FF2B5EF4-FFF2-40B4-BE49-F238E27FC236}">
              <a16:creationId xmlns:a16="http://schemas.microsoft.com/office/drawing/2014/main" id="{00000000-0008-0000-0000-000029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50639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293</xdr:row>
      <xdr:rowOff>166873</xdr:rowOff>
    </xdr:from>
    <xdr:to>
      <xdr:col>17</xdr:col>
      <xdr:colOff>3175</xdr:colOff>
      <xdr:row>293</xdr:row>
      <xdr:rowOff>166873</xdr:rowOff>
    </xdr:to>
    <xdr:sp macro="" textlink="">
      <xdr:nvSpPr>
        <xdr:cNvPr id="554" name="WordArt 2050">
          <a:extLst>
            <a:ext uri="{FF2B5EF4-FFF2-40B4-BE49-F238E27FC236}">
              <a16:creationId xmlns:a16="http://schemas.microsoft.com/office/drawing/2014/main" id="{00000000-0008-0000-0000-00002A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506569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327</xdr:row>
      <xdr:rowOff>168275</xdr:rowOff>
    </xdr:from>
    <xdr:to>
      <xdr:col>17</xdr:col>
      <xdr:colOff>3175</xdr:colOff>
      <xdr:row>327</xdr:row>
      <xdr:rowOff>168275</xdr:rowOff>
    </xdr:to>
    <xdr:sp macro="" textlink="">
      <xdr:nvSpPr>
        <xdr:cNvPr id="555" name="WordArt 1">
          <a:extLst>
            <a:ext uri="{FF2B5EF4-FFF2-40B4-BE49-F238E27FC236}">
              <a16:creationId xmlns:a16="http://schemas.microsoft.com/office/drawing/2014/main" id="{00000000-0008-0000-0000-00002B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21469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327</xdr:row>
      <xdr:rowOff>168275</xdr:rowOff>
    </xdr:from>
    <xdr:to>
      <xdr:col>17</xdr:col>
      <xdr:colOff>3175</xdr:colOff>
      <xdr:row>327</xdr:row>
      <xdr:rowOff>168275</xdr:rowOff>
    </xdr:to>
    <xdr:sp macro="" textlink="">
      <xdr:nvSpPr>
        <xdr:cNvPr id="556" name="WordArt 2047">
          <a:extLst>
            <a:ext uri="{FF2B5EF4-FFF2-40B4-BE49-F238E27FC236}">
              <a16:creationId xmlns:a16="http://schemas.microsoft.com/office/drawing/2014/main" id="{00000000-0008-0000-0000-00002C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21469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327</xdr:row>
      <xdr:rowOff>170048</xdr:rowOff>
    </xdr:from>
    <xdr:to>
      <xdr:col>17</xdr:col>
      <xdr:colOff>3175</xdr:colOff>
      <xdr:row>327</xdr:row>
      <xdr:rowOff>170048</xdr:rowOff>
    </xdr:to>
    <xdr:sp macro="" textlink="">
      <xdr:nvSpPr>
        <xdr:cNvPr id="557" name="WordArt 2050">
          <a:extLst>
            <a:ext uri="{FF2B5EF4-FFF2-40B4-BE49-F238E27FC236}">
              <a16:creationId xmlns:a16="http://schemas.microsoft.com/office/drawing/2014/main" id="{00000000-0008-0000-0000-00002D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214709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327</xdr:row>
      <xdr:rowOff>168275</xdr:rowOff>
    </xdr:from>
    <xdr:to>
      <xdr:col>17</xdr:col>
      <xdr:colOff>3175</xdr:colOff>
      <xdr:row>327</xdr:row>
      <xdr:rowOff>168275</xdr:rowOff>
    </xdr:to>
    <xdr:sp macro="" textlink="">
      <xdr:nvSpPr>
        <xdr:cNvPr id="558" name="WordArt 1">
          <a:extLst>
            <a:ext uri="{FF2B5EF4-FFF2-40B4-BE49-F238E27FC236}">
              <a16:creationId xmlns:a16="http://schemas.microsoft.com/office/drawing/2014/main" id="{00000000-0008-0000-0000-00002E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21469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327</xdr:row>
      <xdr:rowOff>168275</xdr:rowOff>
    </xdr:from>
    <xdr:to>
      <xdr:col>17</xdr:col>
      <xdr:colOff>3175</xdr:colOff>
      <xdr:row>327</xdr:row>
      <xdr:rowOff>168275</xdr:rowOff>
    </xdr:to>
    <xdr:sp macro="" textlink="">
      <xdr:nvSpPr>
        <xdr:cNvPr id="559" name="WordArt 2047">
          <a:extLst>
            <a:ext uri="{FF2B5EF4-FFF2-40B4-BE49-F238E27FC236}">
              <a16:creationId xmlns:a16="http://schemas.microsoft.com/office/drawing/2014/main" id="{00000000-0008-0000-0000-00002F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21469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327</xdr:row>
      <xdr:rowOff>170048</xdr:rowOff>
    </xdr:from>
    <xdr:to>
      <xdr:col>17</xdr:col>
      <xdr:colOff>3175</xdr:colOff>
      <xdr:row>327</xdr:row>
      <xdr:rowOff>170048</xdr:rowOff>
    </xdr:to>
    <xdr:sp macro="" textlink="">
      <xdr:nvSpPr>
        <xdr:cNvPr id="560" name="WordArt 2050">
          <a:extLst>
            <a:ext uri="{FF2B5EF4-FFF2-40B4-BE49-F238E27FC236}">
              <a16:creationId xmlns:a16="http://schemas.microsoft.com/office/drawing/2014/main" id="{00000000-0008-0000-0000-000030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214709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319</xdr:row>
      <xdr:rowOff>168275</xdr:rowOff>
    </xdr:from>
    <xdr:to>
      <xdr:col>17</xdr:col>
      <xdr:colOff>3175</xdr:colOff>
      <xdr:row>319</xdr:row>
      <xdr:rowOff>168275</xdr:rowOff>
    </xdr:to>
    <xdr:sp macro="" textlink="">
      <xdr:nvSpPr>
        <xdr:cNvPr id="561" name="WordArt 1">
          <a:extLst>
            <a:ext uri="{FF2B5EF4-FFF2-40B4-BE49-F238E27FC236}">
              <a16:creationId xmlns:a16="http://schemas.microsoft.com/office/drawing/2014/main" id="{00000000-0008-0000-0000-000031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82687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319</xdr:row>
      <xdr:rowOff>168275</xdr:rowOff>
    </xdr:from>
    <xdr:to>
      <xdr:col>17</xdr:col>
      <xdr:colOff>3175</xdr:colOff>
      <xdr:row>319</xdr:row>
      <xdr:rowOff>168275</xdr:rowOff>
    </xdr:to>
    <xdr:sp macro="" textlink="">
      <xdr:nvSpPr>
        <xdr:cNvPr id="562" name="WordArt 2047">
          <a:extLst>
            <a:ext uri="{FF2B5EF4-FFF2-40B4-BE49-F238E27FC236}">
              <a16:creationId xmlns:a16="http://schemas.microsoft.com/office/drawing/2014/main" id="{00000000-0008-0000-0000-000032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82687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319</xdr:row>
      <xdr:rowOff>170048</xdr:rowOff>
    </xdr:from>
    <xdr:to>
      <xdr:col>17</xdr:col>
      <xdr:colOff>3175</xdr:colOff>
      <xdr:row>319</xdr:row>
      <xdr:rowOff>170048</xdr:rowOff>
    </xdr:to>
    <xdr:sp macro="" textlink="">
      <xdr:nvSpPr>
        <xdr:cNvPr id="563" name="WordArt 2050">
          <a:extLst>
            <a:ext uri="{FF2B5EF4-FFF2-40B4-BE49-F238E27FC236}">
              <a16:creationId xmlns:a16="http://schemas.microsoft.com/office/drawing/2014/main" id="{00000000-0008-0000-0000-000033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82705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319</xdr:row>
      <xdr:rowOff>168275</xdr:rowOff>
    </xdr:from>
    <xdr:to>
      <xdr:col>17</xdr:col>
      <xdr:colOff>3175</xdr:colOff>
      <xdr:row>319</xdr:row>
      <xdr:rowOff>168275</xdr:rowOff>
    </xdr:to>
    <xdr:sp macro="" textlink="">
      <xdr:nvSpPr>
        <xdr:cNvPr id="564" name="WordArt 1">
          <a:extLst>
            <a:ext uri="{FF2B5EF4-FFF2-40B4-BE49-F238E27FC236}">
              <a16:creationId xmlns:a16="http://schemas.microsoft.com/office/drawing/2014/main" id="{00000000-0008-0000-0000-000034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82687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319</xdr:row>
      <xdr:rowOff>168275</xdr:rowOff>
    </xdr:from>
    <xdr:to>
      <xdr:col>17</xdr:col>
      <xdr:colOff>3175</xdr:colOff>
      <xdr:row>319</xdr:row>
      <xdr:rowOff>168275</xdr:rowOff>
    </xdr:to>
    <xdr:sp macro="" textlink="">
      <xdr:nvSpPr>
        <xdr:cNvPr id="565" name="WordArt 2047">
          <a:extLst>
            <a:ext uri="{FF2B5EF4-FFF2-40B4-BE49-F238E27FC236}">
              <a16:creationId xmlns:a16="http://schemas.microsoft.com/office/drawing/2014/main" id="{00000000-0008-0000-0000-000035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82687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319</xdr:row>
      <xdr:rowOff>170048</xdr:rowOff>
    </xdr:from>
    <xdr:to>
      <xdr:col>17</xdr:col>
      <xdr:colOff>3175</xdr:colOff>
      <xdr:row>319</xdr:row>
      <xdr:rowOff>170048</xdr:rowOff>
    </xdr:to>
    <xdr:sp macro="" textlink="">
      <xdr:nvSpPr>
        <xdr:cNvPr id="566" name="WordArt 2050">
          <a:extLst>
            <a:ext uri="{FF2B5EF4-FFF2-40B4-BE49-F238E27FC236}">
              <a16:creationId xmlns:a16="http://schemas.microsoft.com/office/drawing/2014/main" id="{00000000-0008-0000-0000-000036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82705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333</xdr:row>
      <xdr:rowOff>168275</xdr:rowOff>
    </xdr:from>
    <xdr:to>
      <xdr:col>17</xdr:col>
      <xdr:colOff>3175</xdr:colOff>
      <xdr:row>333</xdr:row>
      <xdr:rowOff>168275</xdr:rowOff>
    </xdr:to>
    <xdr:sp macro="" textlink="">
      <xdr:nvSpPr>
        <xdr:cNvPr id="567" name="WordArt 1">
          <a:extLst>
            <a:ext uri="{FF2B5EF4-FFF2-40B4-BE49-F238E27FC236}">
              <a16:creationId xmlns:a16="http://schemas.microsoft.com/office/drawing/2014/main" id="{00000000-0008-0000-0000-000037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238694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333</xdr:row>
      <xdr:rowOff>168275</xdr:rowOff>
    </xdr:from>
    <xdr:to>
      <xdr:col>17</xdr:col>
      <xdr:colOff>3175</xdr:colOff>
      <xdr:row>333</xdr:row>
      <xdr:rowOff>168275</xdr:rowOff>
    </xdr:to>
    <xdr:sp macro="" textlink="">
      <xdr:nvSpPr>
        <xdr:cNvPr id="568" name="WordArt 2047">
          <a:extLst>
            <a:ext uri="{FF2B5EF4-FFF2-40B4-BE49-F238E27FC236}">
              <a16:creationId xmlns:a16="http://schemas.microsoft.com/office/drawing/2014/main" id="{00000000-0008-0000-0000-000038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238694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333</xdr:row>
      <xdr:rowOff>170048</xdr:rowOff>
    </xdr:from>
    <xdr:to>
      <xdr:col>17</xdr:col>
      <xdr:colOff>3175</xdr:colOff>
      <xdr:row>333</xdr:row>
      <xdr:rowOff>170048</xdr:rowOff>
    </xdr:to>
    <xdr:sp macro="" textlink="">
      <xdr:nvSpPr>
        <xdr:cNvPr id="569" name="WordArt 2050">
          <a:extLst>
            <a:ext uri="{FF2B5EF4-FFF2-40B4-BE49-F238E27FC236}">
              <a16:creationId xmlns:a16="http://schemas.microsoft.com/office/drawing/2014/main" id="{00000000-0008-0000-0000-000039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238712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333</xdr:row>
      <xdr:rowOff>168275</xdr:rowOff>
    </xdr:from>
    <xdr:to>
      <xdr:col>17</xdr:col>
      <xdr:colOff>3175</xdr:colOff>
      <xdr:row>333</xdr:row>
      <xdr:rowOff>168275</xdr:rowOff>
    </xdr:to>
    <xdr:sp macro="" textlink="">
      <xdr:nvSpPr>
        <xdr:cNvPr id="570" name="WordArt 1">
          <a:extLst>
            <a:ext uri="{FF2B5EF4-FFF2-40B4-BE49-F238E27FC236}">
              <a16:creationId xmlns:a16="http://schemas.microsoft.com/office/drawing/2014/main" id="{00000000-0008-0000-0000-00003A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238694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333</xdr:row>
      <xdr:rowOff>168275</xdr:rowOff>
    </xdr:from>
    <xdr:to>
      <xdr:col>17</xdr:col>
      <xdr:colOff>3175</xdr:colOff>
      <xdr:row>333</xdr:row>
      <xdr:rowOff>168275</xdr:rowOff>
    </xdr:to>
    <xdr:sp macro="" textlink="">
      <xdr:nvSpPr>
        <xdr:cNvPr id="571" name="WordArt 2047">
          <a:extLst>
            <a:ext uri="{FF2B5EF4-FFF2-40B4-BE49-F238E27FC236}">
              <a16:creationId xmlns:a16="http://schemas.microsoft.com/office/drawing/2014/main" id="{00000000-0008-0000-0000-00003B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238694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333</xdr:row>
      <xdr:rowOff>170048</xdr:rowOff>
    </xdr:from>
    <xdr:to>
      <xdr:col>17</xdr:col>
      <xdr:colOff>3175</xdr:colOff>
      <xdr:row>333</xdr:row>
      <xdr:rowOff>170048</xdr:rowOff>
    </xdr:to>
    <xdr:sp macro="" textlink="">
      <xdr:nvSpPr>
        <xdr:cNvPr id="572" name="WordArt 2050">
          <a:extLst>
            <a:ext uri="{FF2B5EF4-FFF2-40B4-BE49-F238E27FC236}">
              <a16:creationId xmlns:a16="http://schemas.microsoft.com/office/drawing/2014/main" id="{00000000-0008-0000-0000-00003C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238712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218</xdr:row>
      <xdr:rowOff>165100</xdr:rowOff>
    </xdr:from>
    <xdr:to>
      <xdr:col>17</xdr:col>
      <xdr:colOff>3175</xdr:colOff>
      <xdr:row>218</xdr:row>
      <xdr:rowOff>165100</xdr:rowOff>
    </xdr:to>
    <xdr:sp macro="" textlink="">
      <xdr:nvSpPr>
        <xdr:cNvPr id="573" name="WordArt 1">
          <a:extLst>
            <a:ext uri="{FF2B5EF4-FFF2-40B4-BE49-F238E27FC236}">
              <a16:creationId xmlns:a16="http://schemas.microsoft.com/office/drawing/2014/main" id="{00000000-0008-0000-0000-00003D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5929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218</xdr:row>
      <xdr:rowOff>165100</xdr:rowOff>
    </xdr:from>
    <xdr:to>
      <xdr:col>17</xdr:col>
      <xdr:colOff>3175</xdr:colOff>
      <xdr:row>218</xdr:row>
      <xdr:rowOff>165100</xdr:rowOff>
    </xdr:to>
    <xdr:sp macro="" textlink="">
      <xdr:nvSpPr>
        <xdr:cNvPr id="574" name="WordArt 2047">
          <a:extLst>
            <a:ext uri="{FF2B5EF4-FFF2-40B4-BE49-F238E27FC236}">
              <a16:creationId xmlns:a16="http://schemas.microsoft.com/office/drawing/2014/main" id="{00000000-0008-0000-0000-00003E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5929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218</xdr:row>
      <xdr:rowOff>166873</xdr:rowOff>
    </xdr:from>
    <xdr:to>
      <xdr:col>17</xdr:col>
      <xdr:colOff>3175</xdr:colOff>
      <xdr:row>218</xdr:row>
      <xdr:rowOff>166873</xdr:rowOff>
    </xdr:to>
    <xdr:sp macro="" textlink="">
      <xdr:nvSpPr>
        <xdr:cNvPr id="575" name="WordArt 2050">
          <a:extLst>
            <a:ext uri="{FF2B5EF4-FFF2-40B4-BE49-F238E27FC236}">
              <a16:creationId xmlns:a16="http://schemas.microsoft.com/office/drawing/2014/main" id="{00000000-0008-0000-0000-00003F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5947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213</xdr:row>
      <xdr:rowOff>174625</xdr:rowOff>
    </xdr:from>
    <xdr:to>
      <xdr:col>17</xdr:col>
      <xdr:colOff>3175</xdr:colOff>
      <xdr:row>213</xdr:row>
      <xdr:rowOff>174625</xdr:rowOff>
    </xdr:to>
    <xdr:sp macro="" textlink="">
      <xdr:nvSpPr>
        <xdr:cNvPr id="576" name="WordArt 1">
          <a:extLst>
            <a:ext uri="{FF2B5EF4-FFF2-40B4-BE49-F238E27FC236}">
              <a16:creationId xmlns:a16="http://schemas.microsoft.com/office/drawing/2014/main" id="{00000000-0008-0000-0000-000040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86022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213</xdr:row>
      <xdr:rowOff>174625</xdr:rowOff>
    </xdr:from>
    <xdr:to>
      <xdr:col>17</xdr:col>
      <xdr:colOff>3175</xdr:colOff>
      <xdr:row>213</xdr:row>
      <xdr:rowOff>174625</xdr:rowOff>
    </xdr:to>
    <xdr:sp macro="" textlink="">
      <xdr:nvSpPr>
        <xdr:cNvPr id="577" name="WordArt 2047">
          <a:extLst>
            <a:ext uri="{FF2B5EF4-FFF2-40B4-BE49-F238E27FC236}">
              <a16:creationId xmlns:a16="http://schemas.microsoft.com/office/drawing/2014/main" id="{00000000-0008-0000-0000-000041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86022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213</xdr:row>
      <xdr:rowOff>176398</xdr:rowOff>
    </xdr:from>
    <xdr:to>
      <xdr:col>17</xdr:col>
      <xdr:colOff>3175</xdr:colOff>
      <xdr:row>213</xdr:row>
      <xdr:rowOff>176398</xdr:rowOff>
    </xdr:to>
    <xdr:sp macro="" textlink="">
      <xdr:nvSpPr>
        <xdr:cNvPr id="578" name="WordArt 2050">
          <a:extLst>
            <a:ext uri="{FF2B5EF4-FFF2-40B4-BE49-F238E27FC236}">
              <a16:creationId xmlns:a16="http://schemas.microsoft.com/office/drawing/2014/main" id="{00000000-0008-0000-0000-000042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860399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214</xdr:row>
      <xdr:rowOff>165100</xdr:rowOff>
    </xdr:from>
    <xdr:to>
      <xdr:col>17</xdr:col>
      <xdr:colOff>3175</xdr:colOff>
      <xdr:row>214</xdr:row>
      <xdr:rowOff>165100</xdr:rowOff>
    </xdr:to>
    <xdr:sp macro="" textlink="">
      <xdr:nvSpPr>
        <xdr:cNvPr id="579" name="WordArt 1">
          <a:extLst>
            <a:ext uri="{FF2B5EF4-FFF2-40B4-BE49-F238E27FC236}">
              <a16:creationId xmlns:a16="http://schemas.microsoft.com/office/drawing/2014/main" id="{00000000-0008-0000-0000-000043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89927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214</xdr:row>
      <xdr:rowOff>165100</xdr:rowOff>
    </xdr:from>
    <xdr:to>
      <xdr:col>17</xdr:col>
      <xdr:colOff>3175</xdr:colOff>
      <xdr:row>214</xdr:row>
      <xdr:rowOff>165100</xdr:rowOff>
    </xdr:to>
    <xdr:sp macro="" textlink="">
      <xdr:nvSpPr>
        <xdr:cNvPr id="580" name="WordArt 2047">
          <a:extLst>
            <a:ext uri="{FF2B5EF4-FFF2-40B4-BE49-F238E27FC236}">
              <a16:creationId xmlns:a16="http://schemas.microsoft.com/office/drawing/2014/main" id="{00000000-0008-0000-0000-000044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89927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214</xdr:row>
      <xdr:rowOff>166873</xdr:rowOff>
    </xdr:from>
    <xdr:to>
      <xdr:col>17</xdr:col>
      <xdr:colOff>3175</xdr:colOff>
      <xdr:row>214</xdr:row>
      <xdr:rowOff>166873</xdr:rowOff>
    </xdr:to>
    <xdr:sp macro="" textlink="">
      <xdr:nvSpPr>
        <xdr:cNvPr id="581" name="WordArt 2050">
          <a:extLst>
            <a:ext uri="{FF2B5EF4-FFF2-40B4-BE49-F238E27FC236}">
              <a16:creationId xmlns:a16="http://schemas.microsoft.com/office/drawing/2014/main" id="{00000000-0008-0000-0000-000045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89945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214</xdr:row>
      <xdr:rowOff>165100</xdr:rowOff>
    </xdr:from>
    <xdr:to>
      <xdr:col>17</xdr:col>
      <xdr:colOff>3175</xdr:colOff>
      <xdr:row>214</xdr:row>
      <xdr:rowOff>165100</xdr:rowOff>
    </xdr:to>
    <xdr:sp macro="" textlink="">
      <xdr:nvSpPr>
        <xdr:cNvPr id="582" name="WordArt 1">
          <a:extLst>
            <a:ext uri="{FF2B5EF4-FFF2-40B4-BE49-F238E27FC236}">
              <a16:creationId xmlns:a16="http://schemas.microsoft.com/office/drawing/2014/main" id="{00000000-0008-0000-0000-000046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89927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214</xdr:row>
      <xdr:rowOff>165100</xdr:rowOff>
    </xdr:from>
    <xdr:to>
      <xdr:col>17</xdr:col>
      <xdr:colOff>3175</xdr:colOff>
      <xdr:row>214</xdr:row>
      <xdr:rowOff>165100</xdr:rowOff>
    </xdr:to>
    <xdr:sp macro="" textlink="">
      <xdr:nvSpPr>
        <xdr:cNvPr id="583" name="WordArt 2047">
          <a:extLst>
            <a:ext uri="{FF2B5EF4-FFF2-40B4-BE49-F238E27FC236}">
              <a16:creationId xmlns:a16="http://schemas.microsoft.com/office/drawing/2014/main" id="{00000000-0008-0000-0000-000047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89927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214</xdr:row>
      <xdr:rowOff>166873</xdr:rowOff>
    </xdr:from>
    <xdr:to>
      <xdr:col>17</xdr:col>
      <xdr:colOff>3175</xdr:colOff>
      <xdr:row>214</xdr:row>
      <xdr:rowOff>166873</xdr:rowOff>
    </xdr:to>
    <xdr:sp macro="" textlink="">
      <xdr:nvSpPr>
        <xdr:cNvPr id="584" name="WordArt 2050">
          <a:extLst>
            <a:ext uri="{FF2B5EF4-FFF2-40B4-BE49-F238E27FC236}">
              <a16:creationId xmlns:a16="http://schemas.microsoft.com/office/drawing/2014/main" id="{00000000-0008-0000-0000-000048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89945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214</xdr:row>
      <xdr:rowOff>165100</xdr:rowOff>
    </xdr:from>
    <xdr:to>
      <xdr:col>17</xdr:col>
      <xdr:colOff>3175</xdr:colOff>
      <xdr:row>214</xdr:row>
      <xdr:rowOff>165100</xdr:rowOff>
    </xdr:to>
    <xdr:sp macro="" textlink="">
      <xdr:nvSpPr>
        <xdr:cNvPr id="585" name="WordArt 1">
          <a:extLst>
            <a:ext uri="{FF2B5EF4-FFF2-40B4-BE49-F238E27FC236}">
              <a16:creationId xmlns:a16="http://schemas.microsoft.com/office/drawing/2014/main" id="{00000000-0008-0000-0000-000049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89927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214</xdr:row>
      <xdr:rowOff>165100</xdr:rowOff>
    </xdr:from>
    <xdr:to>
      <xdr:col>17</xdr:col>
      <xdr:colOff>3175</xdr:colOff>
      <xdr:row>214</xdr:row>
      <xdr:rowOff>165100</xdr:rowOff>
    </xdr:to>
    <xdr:sp macro="" textlink="">
      <xdr:nvSpPr>
        <xdr:cNvPr id="586" name="WordArt 2047">
          <a:extLst>
            <a:ext uri="{FF2B5EF4-FFF2-40B4-BE49-F238E27FC236}">
              <a16:creationId xmlns:a16="http://schemas.microsoft.com/office/drawing/2014/main" id="{00000000-0008-0000-0000-00004A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89927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214</xdr:row>
      <xdr:rowOff>166873</xdr:rowOff>
    </xdr:from>
    <xdr:to>
      <xdr:col>17</xdr:col>
      <xdr:colOff>3175</xdr:colOff>
      <xdr:row>214</xdr:row>
      <xdr:rowOff>166873</xdr:rowOff>
    </xdr:to>
    <xdr:sp macro="" textlink="">
      <xdr:nvSpPr>
        <xdr:cNvPr id="587" name="WordArt 2050">
          <a:extLst>
            <a:ext uri="{FF2B5EF4-FFF2-40B4-BE49-F238E27FC236}">
              <a16:creationId xmlns:a16="http://schemas.microsoft.com/office/drawing/2014/main" id="{00000000-0008-0000-0000-00004B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89945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217</xdr:row>
      <xdr:rowOff>165100</xdr:rowOff>
    </xdr:from>
    <xdr:to>
      <xdr:col>17</xdr:col>
      <xdr:colOff>3175</xdr:colOff>
      <xdr:row>217</xdr:row>
      <xdr:rowOff>165100</xdr:rowOff>
    </xdr:to>
    <xdr:sp macro="" textlink="">
      <xdr:nvSpPr>
        <xdr:cNvPr id="588" name="WordArt 1">
          <a:extLst>
            <a:ext uri="{FF2B5EF4-FFF2-40B4-BE49-F238E27FC236}">
              <a16:creationId xmlns:a16="http://schemas.microsoft.com/office/drawing/2014/main" id="{00000000-0008-0000-0000-00004C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192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217</xdr:row>
      <xdr:rowOff>165100</xdr:rowOff>
    </xdr:from>
    <xdr:to>
      <xdr:col>17</xdr:col>
      <xdr:colOff>3175</xdr:colOff>
      <xdr:row>217</xdr:row>
      <xdr:rowOff>165100</xdr:rowOff>
    </xdr:to>
    <xdr:sp macro="" textlink="">
      <xdr:nvSpPr>
        <xdr:cNvPr id="589" name="WordArt 2047">
          <a:extLst>
            <a:ext uri="{FF2B5EF4-FFF2-40B4-BE49-F238E27FC236}">
              <a16:creationId xmlns:a16="http://schemas.microsoft.com/office/drawing/2014/main" id="{00000000-0008-0000-0000-00004D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192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217</xdr:row>
      <xdr:rowOff>166873</xdr:rowOff>
    </xdr:from>
    <xdr:to>
      <xdr:col>17</xdr:col>
      <xdr:colOff>3175</xdr:colOff>
      <xdr:row>217</xdr:row>
      <xdr:rowOff>166873</xdr:rowOff>
    </xdr:to>
    <xdr:sp macro="" textlink="">
      <xdr:nvSpPr>
        <xdr:cNvPr id="590" name="WordArt 2050">
          <a:extLst>
            <a:ext uri="{FF2B5EF4-FFF2-40B4-BE49-F238E27FC236}">
              <a16:creationId xmlns:a16="http://schemas.microsoft.com/office/drawing/2014/main" id="{00000000-0008-0000-0000-00004E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19467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217</xdr:row>
      <xdr:rowOff>165100</xdr:rowOff>
    </xdr:from>
    <xdr:to>
      <xdr:col>17</xdr:col>
      <xdr:colOff>3175</xdr:colOff>
      <xdr:row>217</xdr:row>
      <xdr:rowOff>165100</xdr:rowOff>
    </xdr:to>
    <xdr:sp macro="" textlink="">
      <xdr:nvSpPr>
        <xdr:cNvPr id="591" name="WordArt 1">
          <a:extLst>
            <a:ext uri="{FF2B5EF4-FFF2-40B4-BE49-F238E27FC236}">
              <a16:creationId xmlns:a16="http://schemas.microsoft.com/office/drawing/2014/main" id="{00000000-0008-0000-0000-00004F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192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217</xdr:row>
      <xdr:rowOff>165100</xdr:rowOff>
    </xdr:from>
    <xdr:to>
      <xdr:col>17</xdr:col>
      <xdr:colOff>3175</xdr:colOff>
      <xdr:row>217</xdr:row>
      <xdr:rowOff>165100</xdr:rowOff>
    </xdr:to>
    <xdr:sp macro="" textlink="">
      <xdr:nvSpPr>
        <xdr:cNvPr id="592" name="WordArt 2047">
          <a:extLst>
            <a:ext uri="{FF2B5EF4-FFF2-40B4-BE49-F238E27FC236}">
              <a16:creationId xmlns:a16="http://schemas.microsoft.com/office/drawing/2014/main" id="{00000000-0008-0000-0000-000050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192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217</xdr:row>
      <xdr:rowOff>166873</xdr:rowOff>
    </xdr:from>
    <xdr:to>
      <xdr:col>17</xdr:col>
      <xdr:colOff>3175</xdr:colOff>
      <xdr:row>217</xdr:row>
      <xdr:rowOff>166873</xdr:rowOff>
    </xdr:to>
    <xdr:sp macro="" textlink="">
      <xdr:nvSpPr>
        <xdr:cNvPr id="593" name="WordArt 2050">
          <a:extLst>
            <a:ext uri="{FF2B5EF4-FFF2-40B4-BE49-F238E27FC236}">
              <a16:creationId xmlns:a16="http://schemas.microsoft.com/office/drawing/2014/main" id="{00000000-0008-0000-0000-000051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19467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217</xdr:row>
      <xdr:rowOff>165100</xdr:rowOff>
    </xdr:from>
    <xdr:to>
      <xdr:col>17</xdr:col>
      <xdr:colOff>3175</xdr:colOff>
      <xdr:row>217</xdr:row>
      <xdr:rowOff>165100</xdr:rowOff>
    </xdr:to>
    <xdr:sp macro="" textlink="">
      <xdr:nvSpPr>
        <xdr:cNvPr id="594" name="WordArt 1">
          <a:extLst>
            <a:ext uri="{FF2B5EF4-FFF2-40B4-BE49-F238E27FC236}">
              <a16:creationId xmlns:a16="http://schemas.microsoft.com/office/drawing/2014/main" id="{00000000-0008-0000-0000-000052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192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217</xdr:row>
      <xdr:rowOff>165100</xdr:rowOff>
    </xdr:from>
    <xdr:to>
      <xdr:col>17</xdr:col>
      <xdr:colOff>3175</xdr:colOff>
      <xdr:row>217</xdr:row>
      <xdr:rowOff>165100</xdr:rowOff>
    </xdr:to>
    <xdr:sp macro="" textlink="">
      <xdr:nvSpPr>
        <xdr:cNvPr id="595" name="WordArt 2047">
          <a:extLst>
            <a:ext uri="{FF2B5EF4-FFF2-40B4-BE49-F238E27FC236}">
              <a16:creationId xmlns:a16="http://schemas.microsoft.com/office/drawing/2014/main" id="{00000000-0008-0000-0000-000053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192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217</xdr:row>
      <xdr:rowOff>166873</xdr:rowOff>
    </xdr:from>
    <xdr:to>
      <xdr:col>17</xdr:col>
      <xdr:colOff>3175</xdr:colOff>
      <xdr:row>217</xdr:row>
      <xdr:rowOff>166873</xdr:rowOff>
    </xdr:to>
    <xdr:sp macro="" textlink="">
      <xdr:nvSpPr>
        <xdr:cNvPr id="596" name="WordArt 2050">
          <a:extLst>
            <a:ext uri="{FF2B5EF4-FFF2-40B4-BE49-F238E27FC236}">
              <a16:creationId xmlns:a16="http://schemas.microsoft.com/office/drawing/2014/main" id="{00000000-0008-0000-0000-000054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19467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216</xdr:row>
      <xdr:rowOff>174625</xdr:rowOff>
    </xdr:from>
    <xdr:to>
      <xdr:col>17</xdr:col>
      <xdr:colOff>3175</xdr:colOff>
      <xdr:row>216</xdr:row>
      <xdr:rowOff>174625</xdr:rowOff>
    </xdr:to>
    <xdr:sp macro="" textlink="">
      <xdr:nvSpPr>
        <xdr:cNvPr id="597" name="WordArt 1">
          <a:extLst>
            <a:ext uri="{FF2B5EF4-FFF2-40B4-BE49-F238E27FC236}">
              <a16:creationId xmlns:a16="http://schemas.microsoft.com/office/drawing/2014/main" id="{00000000-0008-0000-0000-000055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98023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216</xdr:row>
      <xdr:rowOff>174625</xdr:rowOff>
    </xdr:from>
    <xdr:to>
      <xdr:col>17</xdr:col>
      <xdr:colOff>3175</xdr:colOff>
      <xdr:row>216</xdr:row>
      <xdr:rowOff>174625</xdr:rowOff>
    </xdr:to>
    <xdr:sp macro="" textlink="">
      <xdr:nvSpPr>
        <xdr:cNvPr id="598" name="WordArt 2047">
          <a:extLst>
            <a:ext uri="{FF2B5EF4-FFF2-40B4-BE49-F238E27FC236}">
              <a16:creationId xmlns:a16="http://schemas.microsoft.com/office/drawing/2014/main" id="{00000000-0008-0000-0000-000056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98023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216</xdr:row>
      <xdr:rowOff>176398</xdr:rowOff>
    </xdr:from>
    <xdr:to>
      <xdr:col>17</xdr:col>
      <xdr:colOff>3175</xdr:colOff>
      <xdr:row>216</xdr:row>
      <xdr:rowOff>176398</xdr:rowOff>
    </xdr:to>
    <xdr:sp macro="" textlink="">
      <xdr:nvSpPr>
        <xdr:cNvPr id="599" name="WordArt 2050">
          <a:extLst>
            <a:ext uri="{FF2B5EF4-FFF2-40B4-BE49-F238E27FC236}">
              <a16:creationId xmlns:a16="http://schemas.microsoft.com/office/drawing/2014/main" id="{00000000-0008-0000-0000-000057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980414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216</xdr:row>
      <xdr:rowOff>174625</xdr:rowOff>
    </xdr:from>
    <xdr:to>
      <xdr:col>17</xdr:col>
      <xdr:colOff>3175</xdr:colOff>
      <xdr:row>216</xdr:row>
      <xdr:rowOff>174625</xdr:rowOff>
    </xdr:to>
    <xdr:sp macro="" textlink="">
      <xdr:nvSpPr>
        <xdr:cNvPr id="600" name="WordArt 1">
          <a:extLst>
            <a:ext uri="{FF2B5EF4-FFF2-40B4-BE49-F238E27FC236}">
              <a16:creationId xmlns:a16="http://schemas.microsoft.com/office/drawing/2014/main" id="{00000000-0008-0000-0000-000058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98023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216</xdr:row>
      <xdr:rowOff>174625</xdr:rowOff>
    </xdr:from>
    <xdr:to>
      <xdr:col>17</xdr:col>
      <xdr:colOff>3175</xdr:colOff>
      <xdr:row>216</xdr:row>
      <xdr:rowOff>174625</xdr:rowOff>
    </xdr:to>
    <xdr:sp macro="" textlink="">
      <xdr:nvSpPr>
        <xdr:cNvPr id="601" name="WordArt 2047">
          <a:extLst>
            <a:ext uri="{FF2B5EF4-FFF2-40B4-BE49-F238E27FC236}">
              <a16:creationId xmlns:a16="http://schemas.microsoft.com/office/drawing/2014/main" id="{00000000-0008-0000-0000-000059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98023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216</xdr:row>
      <xdr:rowOff>176398</xdr:rowOff>
    </xdr:from>
    <xdr:to>
      <xdr:col>17</xdr:col>
      <xdr:colOff>3175</xdr:colOff>
      <xdr:row>216</xdr:row>
      <xdr:rowOff>176398</xdr:rowOff>
    </xdr:to>
    <xdr:sp macro="" textlink="">
      <xdr:nvSpPr>
        <xdr:cNvPr id="602" name="WordArt 2050">
          <a:extLst>
            <a:ext uri="{FF2B5EF4-FFF2-40B4-BE49-F238E27FC236}">
              <a16:creationId xmlns:a16="http://schemas.microsoft.com/office/drawing/2014/main" id="{00000000-0008-0000-0000-00005A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980414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216</xdr:row>
      <xdr:rowOff>174625</xdr:rowOff>
    </xdr:from>
    <xdr:to>
      <xdr:col>17</xdr:col>
      <xdr:colOff>3175</xdr:colOff>
      <xdr:row>216</xdr:row>
      <xdr:rowOff>174625</xdr:rowOff>
    </xdr:to>
    <xdr:sp macro="" textlink="">
      <xdr:nvSpPr>
        <xdr:cNvPr id="603" name="WordArt 1">
          <a:extLst>
            <a:ext uri="{FF2B5EF4-FFF2-40B4-BE49-F238E27FC236}">
              <a16:creationId xmlns:a16="http://schemas.microsoft.com/office/drawing/2014/main" id="{00000000-0008-0000-0000-00005B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98023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216</xdr:row>
      <xdr:rowOff>174625</xdr:rowOff>
    </xdr:from>
    <xdr:to>
      <xdr:col>17</xdr:col>
      <xdr:colOff>3175</xdr:colOff>
      <xdr:row>216</xdr:row>
      <xdr:rowOff>174625</xdr:rowOff>
    </xdr:to>
    <xdr:sp macro="" textlink="">
      <xdr:nvSpPr>
        <xdr:cNvPr id="604" name="WordArt 2047">
          <a:extLst>
            <a:ext uri="{FF2B5EF4-FFF2-40B4-BE49-F238E27FC236}">
              <a16:creationId xmlns:a16="http://schemas.microsoft.com/office/drawing/2014/main" id="{00000000-0008-0000-0000-00005C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98023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216</xdr:row>
      <xdr:rowOff>176398</xdr:rowOff>
    </xdr:from>
    <xdr:to>
      <xdr:col>17</xdr:col>
      <xdr:colOff>3175</xdr:colOff>
      <xdr:row>216</xdr:row>
      <xdr:rowOff>176398</xdr:rowOff>
    </xdr:to>
    <xdr:sp macro="" textlink="">
      <xdr:nvSpPr>
        <xdr:cNvPr id="605" name="WordArt 2050">
          <a:extLst>
            <a:ext uri="{FF2B5EF4-FFF2-40B4-BE49-F238E27FC236}">
              <a16:creationId xmlns:a16="http://schemas.microsoft.com/office/drawing/2014/main" id="{00000000-0008-0000-0000-00005D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980414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219</xdr:row>
      <xdr:rowOff>174625</xdr:rowOff>
    </xdr:from>
    <xdr:to>
      <xdr:col>17</xdr:col>
      <xdr:colOff>3175</xdr:colOff>
      <xdr:row>219</xdr:row>
      <xdr:rowOff>174625</xdr:rowOff>
    </xdr:to>
    <xdr:sp macro="" textlink="">
      <xdr:nvSpPr>
        <xdr:cNvPr id="606" name="WordArt 1">
          <a:extLst>
            <a:ext uri="{FF2B5EF4-FFF2-40B4-BE49-F238E27FC236}">
              <a16:creationId xmlns:a16="http://schemas.microsoft.com/office/drawing/2014/main" id="{00000000-0008-0000-0000-00005E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10025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219</xdr:row>
      <xdr:rowOff>174625</xdr:rowOff>
    </xdr:from>
    <xdr:to>
      <xdr:col>17</xdr:col>
      <xdr:colOff>3175</xdr:colOff>
      <xdr:row>219</xdr:row>
      <xdr:rowOff>174625</xdr:rowOff>
    </xdr:to>
    <xdr:sp macro="" textlink="">
      <xdr:nvSpPr>
        <xdr:cNvPr id="607" name="WordArt 2047">
          <a:extLst>
            <a:ext uri="{FF2B5EF4-FFF2-40B4-BE49-F238E27FC236}">
              <a16:creationId xmlns:a16="http://schemas.microsoft.com/office/drawing/2014/main" id="{00000000-0008-0000-0000-00005F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10025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219</xdr:row>
      <xdr:rowOff>176398</xdr:rowOff>
    </xdr:from>
    <xdr:to>
      <xdr:col>17</xdr:col>
      <xdr:colOff>3175</xdr:colOff>
      <xdr:row>219</xdr:row>
      <xdr:rowOff>176398</xdr:rowOff>
    </xdr:to>
    <xdr:sp macro="" textlink="">
      <xdr:nvSpPr>
        <xdr:cNvPr id="608" name="WordArt 2050">
          <a:extLst>
            <a:ext uri="{FF2B5EF4-FFF2-40B4-BE49-F238E27FC236}">
              <a16:creationId xmlns:a16="http://schemas.microsoft.com/office/drawing/2014/main" id="{00000000-0008-0000-0000-000060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100429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219</xdr:row>
      <xdr:rowOff>174625</xdr:rowOff>
    </xdr:from>
    <xdr:to>
      <xdr:col>17</xdr:col>
      <xdr:colOff>3175</xdr:colOff>
      <xdr:row>219</xdr:row>
      <xdr:rowOff>174625</xdr:rowOff>
    </xdr:to>
    <xdr:sp macro="" textlink="">
      <xdr:nvSpPr>
        <xdr:cNvPr id="609" name="WordArt 1">
          <a:extLst>
            <a:ext uri="{FF2B5EF4-FFF2-40B4-BE49-F238E27FC236}">
              <a16:creationId xmlns:a16="http://schemas.microsoft.com/office/drawing/2014/main" id="{00000000-0008-0000-0000-000061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10025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219</xdr:row>
      <xdr:rowOff>174625</xdr:rowOff>
    </xdr:from>
    <xdr:to>
      <xdr:col>17</xdr:col>
      <xdr:colOff>3175</xdr:colOff>
      <xdr:row>219</xdr:row>
      <xdr:rowOff>174625</xdr:rowOff>
    </xdr:to>
    <xdr:sp macro="" textlink="">
      <xdr:nvSpPr>
        <xdr:cNvPr id="610" name="WordArt 2047">
          <a:extLst>
            <a:ext uri="{FF2B5EF4-FFF2-40B4-BE49-F238E27FC236}">
              <a16:creationId xmlns:a16="http://schemas.microsoft.com/office/drawing/2014/main" id="{00000000-0008-0000-0000-000062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10025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219</xdr:row>
      <xdr:rowOff>176398</xdr:rowOff>
    </xdr:from>
    <xdr:to>
      <xdr:col>17</xdr:col>
      <xdr:colOff>3175</xdr:colOff>
      <xdr:row>219</xdr:row>
      <xdr:rowOff>176398</xdr:rowOff>
    </xdr:to>
    <xdr:sp macro="" textlink="">
      <xdr:nvSpPr>
        <xdr:cNvPr id="611" name="WordArt 2050">
          <a:extLst>
            <a:ext uri="{FF2B5EF4-FFF2-40B4-BE49-F238E27FC236}">
              <a16:creationId xmlns:a16="http://schemas.microsoft.com/office/drawing/2014/main" id="{00000000-0008-0000-0000-000063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100429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219</xdr:row>
      <xdr:rowOff>174625</xdr:rowOff>
    </xdr:from>
    <xdr:to>
      <xdr:col>17</xdr:col>
      <xdr:colOff>3175</xdr:colOff>
      <xdr:row>219</xdr:row>
      <xdr:rowOff>174625</xdr:rowOff>
    </xdr:to>
    <xdr:sp macro="" textlink="">
      <xdr:nvSpPr>
        <xdr:cNvPr id="612" name="WordArt 1">
          <a:extLst>
            <a:ext uri="{FF2B5EF4-FFF2-40B4-BE49-F238E27FC236}">
              <a16:creationId xmlns:a16="http://schemas.microsoft.com/office/drawing/2014/main" id="{00000000-0008-0000-0000-000064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10025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219</xdr:row>
      <xdr:rowOff>174625</xdr:rowOff>
    </xdr:from>
    <xdr:to>
      <xdr:col>17</xdr:col>
      <xdr:colOff>3175</xdr:colOff>
      <xdr:row>219</xdr:row>
      <xdr:rowOff>174625</xdr:rowOff>
    </xdr:to>
    <xdr:sp macro="" textlink="">
      <xdr:nvSpPr>
        <xdr:cNvPr id="613" name="WordArt 2047">
          <a:extLst>
            <a:ext uri="{FF2B5EF4-FFF2-40B4-BE49-F238E27FC236}">
              <a16:creationId xmlns:a16="http://schemas.microsoft.com/office/drawing/2014/main" id="{00000000-0008-0000-0000-000065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10025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219</xdr:row>
      <xdr:rowOff>176398</xdr:rowOff>
    </xdr:from>
    <xdr:to>
      <xdr:col>17</xdr:col>
      <xdr:colOff>3175</xdr:colOff>
      <xdr:row>219</xdr:row>
      <xdr:rowOff>176398</xdr:rowOff>
    </xdr:to>
    <xdr:sp macro="" textlink="">
      <xdr:nvSpPr>
        <xdr:cNvPr id="614" name="WordArt 2050">
          <a:extLst>
            <a:ext uri="{FF2B5EF4-FFF2-40B4-BE49-F238E27FC236}">
              <a16:creationId xmlns:a16="http://schemas.microsoft.com/office/drawing/2014/main" id="{00000000-0008-0000-0000-000066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100429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222</xdr:row>
      <xdr:rowOff>174625</xdr:rowOff>
    </xdr:from>
    <xdr:to>
      <xdr:col>17</xdr:col>
      <xdr:colOff>3175</xdr:colOff>
      <xdr:row>222</xdr:row>
      <xdr:rowOff>174625</xdr:rowOff>
    </xdr:to>
    <xdr:sp macro="" textlink="">
      <xdr:nvSpPr>
        <xdr:cNvPr id="615" name="WordArt 1">
          <a:extLst>
            <a:ext uri="{FF2B5EF4-FFF2-40B4-BE49-F238E27FC236}">
              <a16:creationId xmlns:a16="http://schemas.microsoft.com/office/drawing/2014/main" id="{00000000-0008-0000-0000-000067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22026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222</xdr:row>
      <xdr:rowOff>174625</xdr:rowOff>
    </xdr:from>
    <xdr:to>
      <xdr:col>17</xdr:col>
      <xdr:colOff>3175</xdr:colOff>
      <xdr:row>222</xdr:row>
      <xdr:rowOff>174625</xdr:rowOff>
    </xdr:to>
    <xdr:sp macro="" textlink="">
      <xdr:nvSpPr>
        <xdr:cNvPr id="616" name="WordArt 2047">
          <a:extLst>
            <a:ext uri="{FF2B5EF4-FFF2-40B4-BE49-F238E27FC236}">
              <a16:creationId xmlns:a16="http://schemas.microsoft.com/office/drawing/2014/main" id="{00000000-0008-0000-0000-000068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22026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222</xdr:row>
      <xdr:rowOff>176398</xdr:rowOff>
    </xdr:from>
    <xdr:to>
      <xdr:col>17</xdr:col>
      <xdr:colOff>3175</xdr:colOff>
      <xdr:row>222</xdr:row>
      <xdr:rowOff>176398</xdr:rowOff>
    </xdr:to>
    <xdr:sp macro="" textlink="">
      <xdr:nvSpPr>
        <xdr:cNvPr id="617" name="WordArt 2050">
          <a:extLst>
            <a:ext uri="{FF2B5EF4-FFF2-40B4-BE49-F238E27FC236}">
              <a16:creationId xmlns:a16="http://schemas.microsoft.com/office/drawing/2014/main" id="{00000000-0008-0000-0000-000069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220444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222</xdr:row>
      <xdr:rowOff>174625</xdr:rowOff>
    </xdr:from>
    <xdr:to>
      <xdr:col>17</xdr:col>
      <xdr:colOff>3175</xdr:colOff>
      <xdr:row>222</xdr:row>
      <xdr:rowOff>174625</xdr:rowOff>
    </xdr:to>
    <xdr:sp macro="" textlink="">
      <xdr:nvSpPr>
        <xdr:cNvPr id="618" name="WordArt 1">
          <a:extLst>
            <a:ext uri="{FF2B5EF4-FFF2-40B4-BE49-F238E27FC236}">
              <a16:creationId xmlns:a16="http://schemas.microsoft.com/office/drawing/2014/main" id="{00000000-0008-0000-0000-00006A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22026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222</xdr:row>
      <xdr:rowOff>174625</xdr:rowOff>
    </xdr:from>
    <xdr:to>
      <xdr:col>17</xdr:col>
      <xdr:colOff>3175</xdr:colOff>
      <xdr:row>222</xdr:row>
      <xdr:rowOff>174625</xdr:rowOff>
    </xdr:to>
    <xdr:sp macro="" textlink="">
      <xdr:nvSpPr>
        <xdr:cNvPr id="619" name="WordArt 2047">
          <a:extLst>
            <a:ext uri="{FF2B5EF4-FFF2-40B4-BE49-F238E27FC236}">
              <a16:creationId xmlns:a16="http://schemas.microsoft.com/office/drawing/2014/main" id="{00000000-0008-0000-0000-00006B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22026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222</xdr:row>
      <xdr:rowOff>176398</xdr:rowOff>
    </xdr:from>
    <xdr:to>
      <xdr:col>17</xdr:col>
      <xdr:colOff>3175</xdr:colOff>
      <xdr:row>222</xdr:row>
      <xdr:rowOff>176398</xdr:rowOff>
    </xdr:to>
    <xdr:sp macro="" textlink="">
      <xdr:nvSpPr>
        <xdr:cNvPr id="620" name="WordArt 2050">
          <a:extLst>
            <a:ext uri="{FF2B5EF4-FFF2-40B4-BE49-F238E27FC236}">
              <a16:creationId xmlns:a16="http://schemas.microsoft.com/office/drawing/2014/main" id="{00000000-0008-0000-0000-00006C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220444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222</xdr:row>
      <xdr:rowOff>174625</xdr:rowOff>
    </xdr:from>
    <xdr:to>
      <xdr:col>17</xdr:col>
      <xdr:colOff>3175</xdr:colOff>
      <xdr:row>222</xdr:row>
      <xdr:rowOff>174625</xdr:rowOff>
    </xdr:to>
    <xdr:sp macro="" textlink="">
      <xdr:nvSpPr>
        <xdr:cNvPr id="621" name="WordArt 1">
          <a:extLst>
            <a:ext uri="{FF2B5EF4-FFF2-40B4-BE49-F238E27FC236}">
              <a16:creationId xmlns:a16="http://schemas.microsoft.com/office/drawing/2014/main" id="{00000000-0008-0000-0000-00006D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22026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222</xdr:row>
      <xdr:rowOff>174625</xdr:rowOff>
    </xdr:from>
    <xdr:to>
      <xdr:col>17</xdr:col>
      <xdr:colOff>3175</xdr:colOff>
      <xdr:row>222</xdr:row>
      <xdr:rowOff>174625</xdr:rowOff>
    </xdr:to>
    <xdr:sp macro="" textlink="">
      <xdr:nvSpPr>
        <xdr:cNvPr id="622" name="WordArt 2047">
          <a:extLst>
            <a:ext uri="{FF2B5EF4-FFF2-40B4-BE49-F238E27FC236}">
              <a16:creationId xmlns:a16="http://schemas.microsoft.com/office/drawing/2014/main" id="{00000000-0008-0000-0000-00006E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22026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222</xdr:row>
      <xdr:rowOff>176398</xdr:rowOff>
    </xdr:from>
    <xdr:to>
      <xdr:col>17</xdr:col>
      <xdr:colOff>3175</xdr:colOff>
      <xdr:row>222</xdr:row>
      <xdr:rowOff>176398</xdr:rowOff>
    </xdr:to>
    <xdr:sp macro="" textlink="">
      <xdr:nvSpPr>
        <xdr:cNvPr id="623" name="WordArt 2050">
          <a:extLst>
            <a:ext uri="{FF2B5EF4-FFF2-40B4-BE49-F238E27FC236}">
              <a16:creationId xmlns:a16="http://schemas.microsoft.com/office/drawing/2014/main" id="{00000000-0008-0000-0000-00006F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220444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223</xdr:row>
      <xdr:rowOff>165100</xdr:rowOff>
    </xdr:from>
    <xdr:to>
      <xdr:col>17</xdr:col>
      <xdr:colOff>3175</xdr:colOff>
      <xdr:row>223</xdr:row>
      <xdr:rowOff>165100</xdr:rowOff>
    </xdr:to>
    <xdr:sp macro="" textlink="">
      <xdr:nvSpPr>
        <xdr:cNvPr id="624" name="WordArt 1">
          <a:extLst>
            <a:ext uri="{FF2B5EF4-FFF2-40B4-BE49-F238E27FC236}">
              <a16:creationId xmlns:a16="http://schemas.microsoft.com/office/drawing/2014/main" id="{00000000-0008-0000-0000-000070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25932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223</xdr:row>
      <xdr:rowOff>165100</xdr:rowOff>
    </xdr:from>
    <xdr:to>
      <xdr:col>17</xdr:col>
      <xdr:colOff>3175</xdr:colOff>
      <xdr:row>223</xdr:row>
      <xdr:rowOff>165100</xdr:rowOff>
    </xdr:to>
    <xdr:sp macro="" textlink="">
      <xdr:nvSpPr>
        <xdr:cNvPr id="625" name="WordArt 2047">
          <a:extLst>
            <a:ext uri="{FF2B5EF4-FFF2-40B4-BE49-F238E27FC236}">
              <a16:creationId xmlns:a16="http://schemas.microsoft.com/office/drawing/2014/main" id="{00000000-0008-0000-0000-000071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25932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223</xdr:row>
      <xdr:rowOff>166873</xdr:rowOff>
    </xdr:from>
    <xdr:to>
      <xdr:col>17</xdr:col>
      <xdr:colOff>3175</xdr:colOff>
      <xdr:row>223</xdr:row>
      <xdr:rowOff>166873</xdr:rowOff>
    </xdr:to>
    <xdr:sp macro="" textlink="">
      <xdr:nvSpPr>
        <xdr:cNvPr id="626" name="WordArt 2050">
          <a:extLst>
            <a:ext uri="{FF2B5EF4-FFF2-40B4-BE49-F238E27FC236}">
              <a16:creationId xmlns:a16="http://schemas.microsoft.com/office/drawing/2014/main" id="{00000000-0008-0000-0000-000072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259497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223</xdr:row>
      <xdr:rowOff>165100</xdr:rowOff>
    </xdr:from>
    <xdr:to>
      <xdr:col>17</xdr:col>
      <xdr:colOff>3175</xdr:colOff>
      <xdr:row>223</xdr:row>
      <xdr:rowOff>165100</xdr:rowOff>
    </xdr:to>
    <xdr:sp macro="" textlink="">
      <xdr:nvSpPr>
        <xdr:cNvPr id="627" name="WordArt 1">
          <a:extLst>
            <a:ext uri="{FF2B5EF4-FFF2-40B4-BE49-F238E27FC236}">
              <a16:creationId xmlns:a16="http://schemas.microsoft.com/office/drawing/2014/main" id="{00000000-0008-0000-0000-000073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25932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223</xdr:row>
      <xdr:rowOff>165100</xdr:rowOff>
    </xdr:from>
    <xdr:to>
      <xdr:col>17</xdr:col>
      <xdr:colOff>3175</xdr:colOff>
      <xdr:row>223</xdr:row>
      <xdr:rowOff>165100</xdr:rowOff>
    </xdr:to>
    <xdr:sp macro="" textlink="">
      <xdr:nvSpPr>
        <xdr:cNvPr id="628" name="WordArt 2047">
          <a:extLst>
            <a:ext uri="{FF2B5EF4-FFF2-40B4-BE49-F238E27FC236}">
              <a16:creationId xmlns:a16="http://schemas.microsoft.com/office/drawing/2014/main" id="{00000000-0008-0000-0000-000074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25932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223</xdr:row>
      <xdr:rowOff>166873</xdr:rowOff>
    </xdr:from>
    <xdr:to>
      <xdr:col>17</xdr:col>
      <xdr:colOff>3175</xdr:colOff>
      <xdr:row>223</xdr:row>
      <xdr:rowOff>166873</xdr:rowOff>
    </xdr:to>
    <xdr:sp macro="" textlink="">
      <xdr:nvSpPr>
        <xdr:cNvPr id="629" name="WordArt 2050">
          <a:extLst>
            <a:ext uri="{FF2B5EF4-FFF2-40B4-BE49-F238E27FC236}">
              <a16:creationId xmlns:a16="http://schemas.microsoft.com/office/drawing/2014/main" id="{00000000-0008-0000-0000-000075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259497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223</xdr:row>
      <xdr:rowOff>165100</xdr:rowOff>
    </xdr:from>
    <xdr:to>
      <xdr:col>17</xdr:col>
      <xdr:colOff>3175</xdr:colOff>
      <xdr:row>223</xdr:row>
      <xdr:rowOff>165100</xdr:rowOff>
    </xdr:to>
    <xdr:sp macro="" textlink="">
      <xdr:nvSpPr>
        <xdr:cNvPr id="630" name="WordArt 1">
          <a:extLst>
            <a:ext uri="{FF2B5EF4-FFF2-40B4-BE49-F238E27FC236}">
              <a16:creationId xmlns:a16="http://schemas.microsoft.com/office/drawing/2014/main" id="{00000000-0008-0000-0000-000076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25932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223</xdr:row>
      <xdr:rowOff>165100</xdr:rowOff>
    </xdr:from>
    <xdr:to>
      <xdr:col>17</xdr:col>
      <xdr:colOff>3175</xdr:colOff>
      <xdr:row>223</xdr:row>
      <xdr:rowOff>165100</xdr:rowOff>
    </xdr:to>
    <xdr:sp macro="" textlink="">
      <xdr:nvSpPr>
        <xdr:cNvPr id="631" name="WordArt 2047">
          <a:extLst>
            <a:ext uri="{FF2B5EF4-FFF2-40B4-BE49-F238E27FC236}">
              <a16:creationId xmlns:a16="http://schemas.microsoft.com/office/drawing/2014/main" id="{00000000-0008-0000-0000-000077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25932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223</xdr:row>
      <xdr:rowOff>166873</xdr:rowOff>
    </xdr:from>
    <xdr:to>
      <xdr:col>17</xdr:col>
      <xdr:colOff>3175</xdr:colOff>
      <xdr:row>223</xdr:row>
      <xdr:rowOff>166873</xdr:rowOff>
    </xdr:to>
    <xdr:sp macro="" textlink="">
      <xdr:nvSpPr>
        <xdr:cNvPr id="632" name="WordArt 2050">
          <a:extLst>
            <a:ext uri="{FF2B5EF4-FFF2-40B4-BE49-F238E27FC236}">
              <a16:creationId xmlns:a16="http://schemas.microsoft.com/office/drawing/2014/main" id="{00000000-0008-0000-0000-000078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259497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220</xdr:row>
      <xdr:rowOff>155575</xdr:rowOff>
    </xdr:from>
    <xdr:to>
      <xdr:col>17</xdr:col>
      <xdr:colOff>3175</xdr:colOff>
      <xdr:row>220</xdr:row>
      <xdr:rowOff>155575</xdr:rowOff>
    </xdr:to>
    <xdr:sp macro="" textlink="">
      <xdr:nvSpPr>
        <xdr:cNvPr id="633" name="WordArt 1">
          <a:extLst>
            <a:ext uri="{FF2B5EF4-FFF2-40B4-BE49-F238E27FC236}">
              <a16:creationId xmlns:a16="http://schemas.microsoft.com/office/drawing/2014/main" id="{00000000-0008-0000-0000-000079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13835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220</xdr:row>
      <xdr:rowOff>155575</xdr:rowOff>
    </xdr:from>
    <xdr:to>
      <xdr:col>17</xdr:col>
      <xdr:colOff>3175</xdr:colOff>
      <xdr:row>220</xdr:row>
      <xdr:rowOff>155575</xdr:rowOff>
    </xdr:to>
    <xdr:sp macro="" textlink="">
      <xdr:nvSpPr>
        <xdr:cNvPr id="634" name="WordArt 2047">
          <a:extLst>
            <a:ext uri="{FF2B5EF4-FFF2-40B4-BE49-F238E27FC236}">
              <a16:creationId xmlns:a16="http://schemas.microsoft.com/office/drawing/2014/main" id="{00000000-0008-0000-0000-00007A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13835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220</xdr:row>
      <xdr:rowOff>157348</xdr:rowOff>
    </xdr:from>
    <xdr:to>
      <xdr:col>17</xdr:col>
      <xdr:colOff>3175</xdr:colOff>
      <xdr:row>220</xdr:row>
      <xdr:rowOff>157348</xdr:rowOff>
    </xdr:to>
    <xdr:sp macro="" textlink="">
      <xdr:nvSpPr>
        <xdr:cNvPr id="635" name="WordArt 2050">
          <a:extLst>
            <a:ext uri="{FF2B5EF4-FFF2-40B4-BE49-F238E27FC236}">
              <a16:creationId xmlns:a16="http://schemas.microsoft.com/office/drawing/2014/main" id="{00000000-0008-0000-0000-00007B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138529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220</xdr:row>
      <xdr:rowOff>155575</xdr:rowOff>
    </xdr:from>
    <xdr:to>
      <xdr:col>17</xdr:col>
      <xdr:colOff>3175</xdr:colOff>
      <xdr:row>220</xdr:row>
      <xdr:rowOff>155575</xdr:rowOff>
    </xdr:to>
    <xdr:sp macro="" textlink="">
      <xdr:nvSpPr>
        <xdr:cNvPr id="636" name="WordArt 1">
          <a:extLst>
            <a:ext uri="{FF2B5EF4-FFF2-40B4-BE49-F238E27FC236}">
              <a16:creationId xmlns:a16="http://schemas.microsoft.com/office/drawing/2014/main" id="{00000000-0008-0000-0000-00007C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13835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220</xdr:row>
      <xdr:rowOff>155575</xdr:rowOff>
    </xdr:from>
    <xdr:to>
      <xdr:col>17</xdr:col>
      <xdr:colOff>3175</xdr:colOff>
      <xdr:row>220</xdr:row>
      <xdr:rowOff>155575</xdr:rowOff>
    </xdr:to>
    <xdr:sp macro="" textlink="">
      <xdr:nvSpPr>
        <xdr:cNvPr id="637" name="WordArt 2047">
          <a:extLst>
            <a:ext uri="{FF2B5EF4-FFF2-40B4-BE49-F238E27FC236}">
              <a16:creationId xmlns:a16="http://schemas.microsoft.com/office/drawing/2014/main" id="{00000000-0008-0000-0000-00007D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13835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220</xdr:row>
      <xdr:rowOff>157348</xdr:rowOff>
    </xdr:from>
    <xdr:to>
      <xdr:col>17</xdr:col>
      <xdr:colOff>3175</xdr:colOff>
      <xdr:row>220</xdr:row>
      <xdr:rowOff>157348</xdr:rowOff>
    </xdr:to>
    <xdr:sp macro="" textlink="">
      <xdr:nvSpPr>
        <xdr:cNvPr id="638" name="WordArt 2050">
          <a:extLst>
            <a:ext uri="{FF2B5EF4-FFF2-40B4-BE49-F238E27FC236}">
              <a16:creationId xmlns:a16="http://schemas.microsoft.com/office/drawing/2014/main" id="{00000000-0008-0000-0000-00007E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138529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220</xdr:row>
      <xdr:rowOff>165100</xdr:rowOff>
    </xdr:from>
    <xdr:to>
      <xdr:col>17</xdr:col>
      <xdr:colOff>3175</xdr:colOff>
      <xdr:row>220</xdr:row>
      <xdr:rowOff>165100</xdr:rowOff>
    </xdr:to>
    <xdr:sp macro="" textlink="">
      <xdr:nvSpPr>
        <xdr:cNvPr id="639" name="WordArt 1">
          <a:extLst>
            <a:ext uri="{FF2B5EF4-FFF2-40B4-BE49-F238E27FC236}">
              <a16:creationId xmlns:a16="http://schemas.microsoft.com/office/drawing/2014/main" id="{00000000-0008-0000-0000-00007F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13930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220</xdr:row>
      <xdr:rowOff>165100</xdr:rowOff>
    </xdr:from>
    <xdr:to>
      <xdr:col>17</xdr:col>
      <xdr:colOff>3175</xdr:colOff>
      <xdr:row>220</xdr:row>
      <xdr:rowOff>165100</xdr:rowOff>
    </xdr:to>
    <xdr:sp macro="" textlink="">
      <xdr:nvSpPr>
        <xdr:cNvPr id="640" name="WordArt 2047">
          <a:extLst>
            <a:ext uri="{FF2B5EF4-FFF2-40B4-BE49-F238E27FC236}">
              <a16:creationId xmlns:a16="http://schemas.microsoft.com/office/drawing/2014/main" id="{00000000-0008-0000-0000-000080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13930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220</xdr:row>
      <xdr:rowOff>166873</xdr:rowOff>
    </xdr:from>
    <xdr:to>
      <xdr:col>17</xdr:col>
      <xdr:colOff>3175</xdr:colOff>
      <xdr:row>220</xdr:row>
      <xdr:rowOff>166873</xdr:rowOff>
    </xdr:to>
    <xdr:sp macro="" textlink="">
      <xdr:nvSpPr>
        <xdr:cNvPr id="641" name="WordArt 2050">
          <a:extLst>
            <a:ext uri="{FF2B5EF4-FFF2-40B4-BE49-F238E27FC236}">
              <a16:creationId xmlns:a16="http://schemas.microsoft.com/office/drawing/2014/main" id="{00000000-0008-0000-0000-000081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13948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220</xdr:row>
      <xdr:rowOff>165100</xdr:rowOff>
    </xdr:from>
    <xdr:to>
      <xdr:col>17</xdr:col>
      <xdr:colOff>3175</xdr:colOff>
      <xdr:row>220</xdr:row>
      <xdr:rowOff>165100</xdr:rowOff>
    </xdr:to>
    <xdr:sp macro="" textlink="">
      <xdr:nvSpPr>
        <xdr:cNvPr id="642" name="WordArt 1">
          <a:extLst>
            <a:ext uri="{FF2B5EF4-FFF2-40B4-BE49-F238E27FC236}">
              <a16:creationId xmlns:a16="http://schemas.microsoft.com/office/drawing/2014/main" id="{00000000-0008-0000-0000-000082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13930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220</xdr:row>
      <xdr:rowOff>165100</xdr:rowOff>
    </xdr:from>
    <xdr:to>
      <xdr:col>17</xdr:col>
      <xdr:colOff>3175</xdr:colOff>
      <xdr:row>220</xdr:row>
      <xdr:rowOff>165100</xdr:rowOff>
    </xdr:to>
    <xdr:sp macro="" textlink="">
      <xdr:nvSpPr>
        <xdr:cNvPr id="643" name="WordArt 2047">
          <a:extLst>
            <a:ext uri="{FF2B5EF4-FFF2-40B4-BE49-F238E27FC236}">
              <a16:creationId xmlns:a16="http://schemas.microsoft.com/office/drawing/2014/main" id="{00000000-0008-0000-0000-000083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13930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220</xdr:row>
      <xdr:rowOff>166873</xdr:rowOff>
    </xdr:from>
    <xdr:to>
      <xdr:col>17</xdr:col>
      <xdr:colOff>3175</xdr:colOff>
      <xdr:row>220</xdr:row>
      <xdr:rowOff>166873</xdr:rowOff>
    </xdr:to>
    <xdr:sp macro="" textlink="">
      <xdr:nvSpPr>
        <xdr:cNvPr id="644" name="WordArt 2050">
          <a:extLst>
            <a:ext uri="{FF2B5EF4-FFF2-40B4-BE49-F238E27FC236}">
              <a16:creationId xmlns:a16="http://schemas.microsoft.com/office/drawing/2014/main" id="{00000000-0008-0000-0000-000084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13948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220</xdr:row>
      <xdr:rowOff>165100</xdr:rowOff>
    </xdr:from>
    <xdr:to>
      <xdr:col>17</xdr:col>
      <xdr:colOff>3175</xdr:colOff>
      <xdr:row>220</xdr:row>
      <xdr:rowOff>165100</xdr:rowOff>
    </xdr:to>
    <xdr:sp macro="" textlink="">
      <xdr:nvSpPr>
        <xdr:cNvPr id="645" name="WordArt 1">
          <a:extLst>
            <a:ext uri="{FF2B5EF4-FFF2-40B4-BE49-F238E27FC236}">
              <a16:creationId xmlns:a16="http://schemas.microsoft.com/office/drawing/2014/main" id="{00000000-0008-0000-0000-000085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13930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220</xdr:row>
      <xdr:rowOff>165100</xdr:rowOff>
    </xdr:from>
    <xdr:to>
      <xdr:col>17</xdr:col>
      <xdr:colOff>3175</xdr:colOff>
      <xdr:row>220</xdr:row>
      <xdr:rowOff>165100</xdr:rowOff>
    </xdr:to>
    <xdr:sp macro="" textlink="">
      <xdr:nvSpPr>
        <xdr:cNvPr id="646" name="WordArt 2047">
          <a:extLst>
            <a:ext uri="{FF2B5EF4-FFF2-40B4-BE49-F238E27FC236}">
              <a16:creationId xmlns:a16="http://schemas.microsoft.com/office/drawing/2014/main" id="{00000000-0008-0000-0000-000086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13930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220</xdr:row>
      <xdr:rowOff>166873</xdr:rowOff>
    </xdr:from>
    <xdr:to>
      <xdr:col>17</xdr:col>
      <xdr:colOff>3175</xdr:colOff>
      <xdr:row>220</xdr:row>
      <xdr:rowOff>166873</xdr:rowOff>
    </xdr:to>
    <xdr:sp macro="" textlink="">
      <xdr:nvSpPr>
        <xdr:cNvPr id="647" name="WordArt 2050">
          <a:extLst>
            <a:ext uri="{FF2B5EF4-FFF2-40B4-BE49-F238E27FC236}">
              <a16:creationId xmlns:a16="http://schemas.microsoft.com/office/drawing/2014/main" id="{00000000-0008-0000-0000-000087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13948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221</xdr:row>
      <xdr:rowOff>155575</xdr:rowOff>
    </xdr:from>
    <xdr:to>
      <xdr:col>17</xdr:col>
      <xdr:colOff>3175</xdr:colOff>
      <xdr:row>221</xdr:row>
      <xdr:rowOff>155575</xdr:rowOff>
    </xdr:to>
    <xdr:sp macro="" textlink="">
      <xdr:nvSpPr>
        <xdr:cNvPr id="648" name="WordArt 1">
          <a:extLst>
            <a:ext uri="{FF2B5EF4-FFF2-40B4-BE49-F238E27FC236}">
              <a16:creationId xmlns:a16="http://schemas.microsoft.com/office/drawing/2014/main" id="{00000000-0008-0000-0000-000088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17835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221</xdr:row>
      <xdr:rowOff>155575</xdr:rowOff>
    </xdr:from>
    <xdr:to>
      <xdr:col>17</xdr:col>
      <xdr:colOff>3175</xdr:colOff>
      <xdr:row>221</xdr:row>
      <xdr:rowOff>155575</xdr:rowOff>
    </xdr:to>
    <xdr:sp macro="" textlink="">
      <xdr:nvSpPr>
        <xdr:cNvPr id="649" name="WordArt 2047">
          <a:extLst>
            <a:ext uri="{FF2B5EF4-FFF2-40B4-BE49-F238E27FC236}">
              <a16:creationId xmlns:a16="http://schemas.microsoft.com/office/drawing/2014/main" id="{00000000-0008-0000-0000-000089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17835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221</xdr:row>
      <xdr:rowOff>157348</xdr:rowOff>
    </xdr:from>
    <xdr:to>
      <xdr:col>17</xdr:col>
      <xdr:colOff>3175</xdr:colOff>
      <xdr:row>221</xdr:row>
      <xdr:rowOff>157348</xdr:rowOff>
    </xdr:to>
    <xdr:sp macro="" textlink="">
      <xdr:nvSpPr>
        <xdr:cNvPr id="650" name="WordArt 2050">
          <a:extLst>
            <a:ext uri="{FF2B5EF4-FFF2-40B4-BE49-F238E27FC236}">
              <a16:creationId xmlns:a16="http://schemas.microsoft.com/office/drawing/2014/main" id="{00000000-0008-0000-0000-00008A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178534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221</xdr:row>
      <xdr:rowOff>155575</xdr:rowOff>
    </xdr:from>
    <xdr:to>
      <xdr:col>17</xdr:col>
      <xdr:colOff>3175</xdr:colOff>
      <xdr:row>221</xdr:row>
      <xdr:rowOff>155575</xdr:rowOff>
    </xdr:to>
    <xdr:sp macro="" textlink="">
      <xdr:nvSpPr>
        <xdr:cNvPr id="651" name="WordArt 1">
          <a:extLst>
            <a:ext uri="{FF2B5EF4-FFF2-40B4-BE49-F238E27FC236}">
              <a16:creationId xmlns:a16="http://schemas.microsoft.com/office/drawing/2014/main" id="{00000000-0008-0000-0000-00008B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17835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221</xdr:row>
      <xdr:rowOff>155575</xdr:rowOff>
    </xdr:from>
    <xdr:to>
      <xdr:col>17</xdr:col>
      <xdr:colOff>3175</xdr:colOff>
      <xdr:row>221</xdr:row>
      <xdr:rowOff>155575</xdr:rowOff>
    </xdr:to>
    <xdr:sp macro="" textlink="">
      <xdr:nvSpPr>
        <xdr:cNvPr id="652" name="WordArt 2047">
          <a:extLst>
            <a:ext uri="{FF2B5EF4-FFF2-40B4-BE49-F238E27FC236}">
              <a16:creationId xmlns:a16="http://schemas.microsoft.com/office/drawing/2014/main" id="{00000000-0008-0000-0000-00008C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17835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221</xdr:row>
      <xdr:rowOff>157348</xdr:rowOff>
    </xdr:from>
    <xdr:to>
      <xdr:col>17</xdr:col>
      <xdr:colOff>3175</xdr:colOff>
      <xdr:row>221</xdr:row>
      <xdr:rowOff>157348</xdr:rowOff>
    </xdr:to>
    <xdr:sp macro="" textlink="">
      <xdr:nvSpPr>
        <xdr:cNvPr id="653" name="WordArt 2050">
          <a:extLst>
            <a:ext uri="{FF2B5EF4-FFF2-40B4-BE49-F238E27FC236}">
              <a16:creationId xmlns:a16="http://schemas.microsoft.com/office/drawing/2014/main" id="{00000000-0008-0000-0000-00008D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178534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221</xdr:row>
      <xdr:rowOff>165100</xdr:rowOff>
    </xdr:from>
    <xdr:to>
      <xdr:col>17</xdr:col>
      <xdr:colOff>3175</xdr:colOff>
      <xdr:row>221</xdr:row>
      <xdr:rowOff>165100</xdr:rowOff>
    </xdr:to>
    <xdr:sp macro="" textlink="">
      <xdr:nvSpPr>
        <xdr:cNvPr id="654" name="WordArt 1">
          <a:extLst>
            <a:ext uri="{FF2B5EF4-FFF2-40B4-BE49-F238E27FC236}">
              <a16:creationId xmlns:a16="http://schemas.microsoft.com/office/drawing/2014/main" id="{00000000-0008-0000-0000-00008E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17931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221</xdr:row>
      <xdr:rowOff>165100</xdr:rowOff>
    </xdr:from>
    <xdr:to>
      <xdr:col>17</xdr:col>
      <xdr:colOff>3175</xdr:colOff>
      <xdr:row>221</xdr:row>
      <xdr:rowOff>165100</xdr:rowOff>
    </xdr:to>
    <xdr:sp macro="" textlink="">
      <xdr:nvSpPr>
        <xdr:cNvPr id="655" name="WordArt 2047">
          <a:extLst>
            <a:ext uri="{FF2B5EF4-FFF2-40B4-BE49-F238E27FC236}">
              <a16:creationId xmlns:a16="http://schemas.microsoft.com/office/drawing/2014/main" id="{00000000-0008-0000-0000-00008F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17931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221</xdr:row>
      <xdr:rowOff>166873</xdr:rowOff>
    </xdr:from>
    <xdr:to>
      <xdr:col>17</xdr:col>
      <xdr:colOff>3175</xdr:colOff>
      <xdr:row>221</xdr:row>
      <xdr:rowOff>166873</xdr:rowOff>
    </xdr:to>
    <xdr:sp macro="" textlink="">
      <xdr:nvSpPr>
        <xdr:cNvPr id="656" name="WordArt 2050">
          <a:extLst>
            <a:ext uri="{FF2B5EF4-FFF2-40B4-BE49-F238E27FC236}">
              <a16:creationId xmlns:a16="http://schemas.microsoft.com/office/drawing/2014/main" id="{00000000-0008-0000-0000-000090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179487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221</xdr:row>
      <xdr:rowOff>165100</xdr:rowOff>
    </xdr:from>
    <xdr:to>
      <xdr:col>17</xdr:col>
      <xdr:colOff>3175</xdr:colOff>
      <xdr:row>221</xdr:row>
      <xdr:rowOff>165100</xdr:rowOff>
    </xdr:to>
    <xdr:sp macro="" textlink="">
      <xdr:nvSpPr>
        <xdr:cNvPr id="657" name="WordArt 1">
          <a:extLst>
            <a:ext uri="{FF2B5EF4-FFF2-40B4-BE49-F238E27FC236}">
              <a16:creationId xmlns:a16="http://schemas.microsoft.com/office/drawing/2014/main" id="{00000000-0008-0000-0000-000091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17931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221</xdr:row>
      <xdr:rowOff>165100</xdr:rowOff>
    </xdr:from>
    <xdr:to>
      <xdr:col>17</xdr:col>
      <xdr:colOff>3175</xdr:colOff>
      <xdr:row>221</xdr:row>
      <xdr:rowOff>165100</xdr:rowOff>
    </xdr:to>
    <xdr:sp macro="" textlink="">
      <xdr:nvSpPr>
        <xdr:cNvPr id="658" name="WordArt 2047">
          <a:extLst>
            <a:ext uri="{FF2B5EF4-FFF2-40B4-BE49-F238E27FC236}">
              <a16:creationId xmlns:a16="http://schemas.microsoft.com/office/drawing/2014/main" id="{00000000-0008-0000-0000-000092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17931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221</xdr:row>
      <xdr:rowOff>166873</xdr:rowOff>
    </xdr:from>
    <xdr:to>
      <xdr:col>17</xdr:col>
      <xdr:colOff>3175</xdr:colOff>
      <xdr:row>221</xdr:row>
      <xdr:rowOff>166873</xdr:rowOff>
    </xdr:to>
    <xdr:sp macro="" textlink="">
      <xdr:nvSpPr>
        <xdr:cNvPr id="659" name="WordArt 2050">
          <a:extLst>
            <a:ext uri="{FF2B5EF4-FFF2-40B4-BE49-F238E27FC236}">
              <a16:creationId xmlns:a16="http://schemas.microsoft.com/office/drawing/2014/main" id="{00000000-0008-0000-0000-000093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179487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221</xdr:row>
      <xdr:rowOff>165100</xdr:rowOff>
    </xdr:from>
    <xdr:to>
      <xdr:col>17</xdr:col>
      <xdr:colOff>3175</xdr:colOff>
      <xdr:row>221</xdr:row>
      <xdr:rowOff>165100</xdr:rowOff>
    </xdr:to>
    <xdr:sp macro="" textlink="">
      <xdr:nvSpPr>
        <xdr:cNvPr id="660" name="WordArt 1">
          <a:extLst>
            <a:ext uri="{FF2B5EF4-FFF2-40B4-BE49-F238E27FC236}">
              <a16:creationId xmlns:a16="http://schemas.microsoft.com/office/drawing/2014/main" id="{00000000-0008-0000-0000-000094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17931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221</xdr:row>
      <xdr:rowOff>165100</xdr:rowOff>
    </xdr:from>
    <xdr:to>
      <xdr:col>17</xdr:col>
      <xdr:colOff>3175</xdr:colOff>
      <xdr:row>221</xdr:row>
      <xdr:rowOff>165100</xdr:rowOff>
    </xdr:to>
    <xdr:sp macro="" textlink="">
      <xdr:nvSpPr>
        <xdr:cNvPr id="661" name="WordArt 2047">
          <a:extLst>
            <a:ext uri="{FF2B5EF4-FFF2-40B4-BE49-F238E27FC236}">
              <a16:creationId xmlns:a16="http://schemas.microsoft.com/office/drawing/2014/main" id="{00000000-0008-0000-0000-000095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17931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221</xdr:row>
      <xdr:rowOff>166873</xdr:rowOff>
    </xdr:from>
    <xdr:to>
      <xdr:col>17</xdr:col>
      <xdr:colOff>3175</xdr:colOff>
      <xdr:row>221</xdr:row>
      <xdr:rowOff>166873</xdr:rowOff>
    </xdr:to>
    <xdr:sp macro="" textlink="">
      <xdr:nvSpPr>
        <xdr:cNvPr id="662" name="WordArt 2050">
          <a:extLst>
            <a:ext uri="{FF2B5EF4-FFF2-40B4-BE49-F238E27FC236}">
              <a16:creationId xmlns:a16="http://schemas.microsoft.com/office/drawing/2014/main" id="{00000000-0008-0000-0000-000096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179487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255</xdr:row>
      <xdr:rowOff>147955</xdr:rowOff>
    </xdr:from>
    <xdr:to>
      <xdr:col>17</xdr:col>
      <xdr:colOff>3175</xdr:colOff>
      <xdr:row>255</xdr:row>
      <xdr:rowOff>147955</xdr:rowOff>
    </xdr:to>
    <xdr:sp macro="" textlink="">
      <xdr:nvSpPr>
        <xdr:cNvPr id="663" name="WordArt 1">
          <a:extLst>
            <a:ext uri="{FF2B5EF4-FFF2-40B4-BE49-F238E27FC236}">
              <a16:creationId xmlns:a16="http://schemas.microsoft.com/office/drawing/2014/main" id="{00000000-0008-0000-0000-000097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637778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255</xdr:row>
      <xdr:rowOff>147955</xdr:rowOff>
    </xdr:from>
    <xdr:to>
      <xdr:col>17</xdr:col>
      <xdr:colOff>3175</xdr:colOff>
      <xdr:row>255</xdr:row>
      <xdr:rowOff>147955</xdr:rowOff>
    </xdr:to>
    <xdr:sp macro="" textlink="">
      <xdr:nvSpPr>
        <xdr:cNvPr id="664" name="WordArt 2047">
          <a:extLst>
            <a:ext uri="{FF2B5EF4-FFF2-40B4-BE49-F238E27FC236}">
              <a16:creationId xmlns:a16="http://schemas.microsoft.com/office/drawing/2014/main" id="{00000000-0008-0000-0000-000098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637778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255</xdr:row>
      <xdr:rowOff>149728</xdr:rowOff>
    </xdr:from>
    <xdr:to>
      <xdr:col>17</xdr:col>
      <xdr:colOff>3175</xdr:colOff>
      <xdr:row>255</xdr:row>
      <xdr:rowOff>149728</xdr:rowOff>
    </xdr:to>
    <xdr:sp macro="" textlink="">
      <xdr:nvSpPr>
        <xdr:cNvPr id="665" name="WordArt 2050">
          <a:extLst>
            <a:ext uri="{FF2B5EF4-FFF2-40B4-BE49-F238E27FC236}">
              <a16:creationId xmlns:a16="http://schemas.microsoft.com/office/drawing/2014/main" id="{00000000-0008-0000-0000-000099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637955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255</xdr:row>
      <xdr:rowOff>155575</xdr:rowOff>
    </xdr:from>
    <xdr:to>
      <xdr:col>17</xdr:col>
      <xdr:colOff>3175</xdr:colOff>
      <xdr:row>255</xdr:row>
      <xdr:rowOff>155575</xdr:rowOff>
    </xdr:to>
    <xdr:sp macro="" textlink="">
      <xdr:nvSpPr>
        <xdr:cNvPr id="666" name="WordArt 1">
          <a:extLst>
            <a:ext uri="{FF2B5EF4-FFF2-40B4-BE49-F238E27FC236}">
              <a16:creationId xmlns:a16="http://schemas.microsoft.com/office/drawing/2014/main" id="{00000000-0008-0000-0000-00009A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63854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255</xdr:row>
      <xdr:rowOff>155575</xdr:rowOff>
    </xdr:from>
    <xdr:to>
      <xdr:col>17</xdr:col>
      <xdr:colOff>3175</xdr:colOff>
      <xdr:row>255</xdr:row>
      <xdr:rowOff>155575</xdr:rowOff>
    </xdr:to>
    <xdr:sp macro="" textlink="">
      <xdr:nvSpPr>
        <xdr:cNvPr id="667" name="WordArt 2047">
          <a:extLst>
            <a:ext uri="{FF2B5EF4-FFF2-40B4-BE49-F238E27FC236}">
              <a16:creationId xmlns:a16="http://schemas.microsoft.com/office/drawing/2014/main" id="{00000000-0008-0000-0000-00009B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63854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255</xdr:row>
      <xdr:rowOff>157348</xdr:rowOff>
    </xdr:from>
    <xdr:to>
      <xdr:col>17</xdr:col>
      <xdr:colOff>3175</xdr:colOff>
      <xdr:row>255</xdr:row>
      <xdr:rowOff>157348</xdr:rowOff>
    </xdr:to>
    <xdr:sp macro="" textlink="">
      <xdr:nvSpPr>
        <xdr:cNvPr id="668" name="WordArt 2050">
          <a:extLst>
            <a:ext uri="{FF2B5EF4-FFF2-40B4-BE49-F238E27FC236}">
              <a16:creationId xmlns:a16="http://schemas.microsoft.com/office/drawing/2014/main" id="{00000000-0008-0000-0000-00009C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638717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255</xdr:row>
      <xdr:rowOff>155575</xdr:rowOff>
    </xdr:from>
    <xdr:to>
      <xdr:col>17</xdr:col>
      <xdr:colOff>3175</xdr:colOff>
      <xdr:row>255</xdr:row>
      <xdr:rowOff>155575</xdr:rowOff>
    </xdr:to>
    <xdr:sp macro="" textlink="">
      <xdr:nvSpPr>
        <xdr:cNvPr id="669" name="WordArt 1">
          <a:extLst>
            <a:ext uri="{FF2B5EF4-FFF2-40B4-BE49-F238E27FC236}">
              <a16:creationId xmlns:a16="http://schemas.microsoft.com/office/drawing/2014/main" id="{00000000-0008-0000-0000-00009D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63854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255</xdr:row>
      <xdr:rowOff>155575</xdr:rowOff>
    </xdr:from>
    <xdr:to>
      <xdr:col>17</xdr:col>
      <xdr:colOff>3175</xdr:colOff>
      <xdr:row>255</xdr:row>
      <xdr:rowOff>155575</xdr:rowOff>
    </xdr:to>
    <xdr:sp macro="" textlink="">
      <xdr:nvSpPr>
        <xdr:cNvPr id="670" name="WordArt 2047">
          <a:extLst>
            <a:ext uri="{FF2B5EF4-FFF2-40B4-BE49-F238E27FC236}">
              <a16:creationId xmlns:a16="http://schemas.microsoft.com/office/drawing/2014/main" id="{00000000-0008-0000-0000-00009E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63854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255</xdr:row>
      <xdr:rowOff>157348</xdr:rowOff>
    </xdr:from>
    <xdr:to>
      <xdr:col>17</xdr:col>
      <xdr:colOff>3175</xdr:colOff>
      <xdr:row>255</xdr:row>
      <xdr:rowOff>157348</xdr:rowOff>
    </xdr:to>
    <xdr:sp macro="" textlink="">
      <xdr:nvSpPr>
        <xdr:cNvPr id="671" name="WordArt 2050">
          <a:extLst>
            <a:ext uri="{FF2B5EF4-FFF2-40B4-BE49-F238E27FC236}">
              <a16:creationId xmlns:a16="http://schemas.microsoft.com/office/drawing/2014/main" id="{00000000-0008-0000-0000-00009F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638717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255</xdr:row>
      <xdr:rowOff>165100</xdr:rowOff>
    </xdr:from>
    <xdr:to>
      <xdr:col>17</xdr:col>
      <xdr:colOff>3175</xdr:colOff>
      <xdr:row>255</xdr:row>
      <xdr:rowOff>165100</xdr:rowOff>
    </xdr:to>
    <xdr:sp macro="" textlink="">
      <xdr:nvSpPr>
        <xdr:cNvPr id="672" name="WordArt 1">
          <a:extLst>
            <a:ext uri="{FF2B5EF4-FFF2-40B4-BE49-F238E27FC236}">
              <a16:creationId xmlns:a16="http://schemas.microsoft.com/office/drawing/2014/main" id="{00000000-0008-0000-0000-0000A0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63949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255</xdr:row>
      <xdr:rowOff>165100</xdr:rowOff>
    </xdr:from>
    <xdr:to>
      <xdr:col>17</xdr:col>
      <xdr:colOff>3175</xdr:colOff>
      <xdr:row>255</xdr:row>
      <xdr:rowOff>165100</xdr:rowOff>
    </xdr:to>
    <xdr:sp macro="" textlink="">
      <xdr:nvSpPr>
        <xdr:cNvPr id="673" name="WordArt 2047">
          <a:extLst>
            <a:ext uri="{FF2B5EF4-FFF2-40B4-BE49-F238E27FC236}">
              <a16:creationId xmlns:a16="http://schemas.microsoft.com/office/drawing/2014/main" id="{00000000-0008-0000-0000-0000A1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63949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255</xdr:row>
      <xdr:rowOff>166873</xdr:rowOff>
    </xdr:from>
    <xdr:to>
      <xdr:col>17</xdr:col>
      <xdr:colOff>3175</xdr:colOff>
      <xdr:row>255</xdr:row>
      <xdr:rowOff>166873</xdr:rowOff>
    </xdr:to>
    <xdr:sp macro="" textlink="">
      <xdr:nvSpPr>
        <xdr:cNvPr id="674" name="WordArt 2050">
          <a:extLst>
            <a:ext uri="{FF2B5EF4-FFF2-40B4-BE49-F238E27FC236}">
              <a16:creationId xmlns:a16="http://schemas.microsoft.com/office/drawing/2014/main" id="{00000000-0008-0000-0000-0000A2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639669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255</xdr:row>
      <xdr:rowOff>165100</xdr:rowOff>
    </xdr:from>
    <xdr:to>
      <xdr:col>17</xdr:col>
      <xdr:colOff>3175</xdr:colOff>
      <xdr:row>255</xdr:row>
      <xdr:rowOff>165100</xdr:rowOff>
    </xdr:to>
    <xdr:sp macro="" textlink="">
      <xdr:nvSpPr>
        <xdr:cNvPr id="675" name="WordArt 1">
          <a:extLst>
            <a:ext uri="{FF2B5EF4-FFF2-40B4-BE49-F238E27FC236}">
              <a16:creationId xmlns:a16="http://schemas.microsoft.com/office/drawing/2014/main" id="{00000000-0008-0000-0000-0000A3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63949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255</xdr:row>
      <xdr:rowOff>165100</xdr:rowOff>
    </xdr:from>
    <xdr:to>
      <xdr:col>17</xdr:col>
      <xdr:colOff>3175</xdr:colOff>
      <xdr:row>255</xdr:row>
      <xdr:rowOff>165100</xdr:rowOff>
    </xdr:to>
    <xdr:sp macro="" textlink="">
      <xdr:nvSpPr>
        <xdr:cNvPr id="676" name="WordArt 2047">
          <a:extLst>
            <a:ext uri="{FF2B5EF4-FFF2-40B4-BE49-F238E27FC236}">
              <a16:creationId xmlns:a16="http://schemas.microsoft.com/office/drawing/2014/main" id="{00000000-0008-0000-0000-0000A4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63949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255</xdr:row>
      <xdr:rowOff>166873</xdr:rowOff>
    </xdr:from>
    <xdr:to>
      <xdr:col>17</xdr:col>
      <xdr:colOff>3175</xdr:colOff>
      <xdr:row>255</xdr:row>
      <xdr:rowOff>166873</xdr:rowOff>
    </xdr:to>
    <xdr:sp macro="" textlink="">
      <xdr:nvSpPr>
        <xdr:cNvPr id="677" name="WordArt 2050">
          <a:extLst>
            <a:ext uri="{FF2B5EF4-FFF2-40B4-BE49-F238E27FC236}">
              <a16:creationId xmlns:a16="http://schemas.microsoft.com/office/drawing/2014/main" id="{00000000-0008-0000-0000-0000A5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639669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255</xdr:row>
      <xdr:rowOff>165100</xdr:rowOff>
    </xdr:from>
    <xdr:to>
      <xdr:col>17</xdr:col>
      <xdr:colOff>3175</xdr:colOff>
      <xdr:row>255</xdr:row>
      <xdr:rowOff>165100</xdr:rowOff>
    </xdr:to>
    <xdr:sp macro="" textlink="">
      <xdr:nvSpPr>
        <xdr:cNvPr id="678" name="WordArt 1">
          <a:extLst>
            <a:ext uri="{FF2B5EF4-FFF2-40B4-BE49-F238E27FC236}">
              <a16:creationId xmlns:a16="http://schemas.microsoft.com/office/drawing/2014/main" id="{00000000-0008-0000-0000-0000A6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63949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255</xdr:row>
      <xdr:rowOff>165100</xdr:rowOff>
    </xdr:from>
    <xdr:to>
      <xdr:col>17</xdr:col>
      <xdr:colOff>3175</xdr:colOff>
      <xdr:row>255</xdr:row>
      <xdr:rowOff>165100</xdr:rowOff>
    </xdr:to>
    <xdr:sp macro="" textlink="">
      <xdr:nvSpPr>
        <xdr:cNvPr id="679" name="WordArt 2047">
          <a:extLst>
            <a:ext uri="{FF2B5EF4-FFF2-40B4-BE49-F238E27FC236}">
              <a16:creationId xmlns:a16="http://schemas.microsoft.com/office/drawing/2014/main" id="{00000000-0008-0000-0000-0000A7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63949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255</xdr:row>
      <xdr:rowOff>166873</xdr:rowOff>
    </xdr:from>
    <xdr:to>
      <xdr:col>17</xdr:col>
      <xdr:colOff>3175</xdr:colOff>
      <xdr:row>255</xdr:row>
      <xdr:rowOff>166873</xdr:rowOff>
    </xdr:to>
    <xdr:sp macro="" textlink="">
      <xdr:nvSpPr>
        <xdr:cNvPr id="680" name="WordArt 2050">
          <a:extLst>
            <a:ext uri="{FF2B5EF4-FFF2-40B4-BE49-F238E27FC236}">
              <a16:creationId xmlns:a16="http://schemas.microsoft.com/office/drawing/2014/main" id="{00000000-0008-0000-0000-0000A8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639669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256</xdr:row>
      <xdr:rowOff>157480</xdr:rowOff>
    </xdr:from>
    <xdr:to>
      <xdr:col>17</xdr:col>
      <xdr:colOff>3175</xdr:colOff>
      <xdr:row>256</xdr:row>
      <xdr:rowOff>157480</xdr:rowOff>
    </xdr:to>
    <xdr:sp macro="" textlink="">
      <xdr:nvSpPr>
        <xdr:cNvPr id="681" name="WordArt 1">
          <a:extLst>
            <a:ext uri="{FF2B5EF4-FFF2-40B4-BE49-F238E27FC236}">
              <a16:creationId xmlns:a16="http://schemas.microsoft.com/office/drawing/2014/main" id="{00000000-0008-0000-0000-0000A9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698738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256</xdr:row>
      <xdr:rowOff>157480</xdr:rowOff>
    </xdr:from>
    <xdr:to>
      <xdr:col>17</xdr:col>
      <xdr:colOff>3175</xdr:colOff>
      <xdr:row>256</xdr:row>
      <xdr:rowOff>157480</xdr:rowOff>
    </xdr:to>
    <xdr:sp macro="" textlink="">
      <xdr:nvSpPr>
        <xdr:cNvPr id="682" name="WordArt 2047">
          <a:extLst>
            <a:ext uri="{FF2B5EF4-FFF2-40B4-BE49-F238E27FC236}">
              <a16:creationId xmlns:a16="http://schemas.microsoft.com/office/drawing/2014/main" id="{00000000-0008-0000-0000-0000AA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698738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256</xdr:row>
      <xdr:rowOff>159253</xdr:rowOff>
    </xdr:from>
    <xdr:to>
      <xdr:col>17</xdr:col>
      <xdr:colOff>3175</xdr:colOff>
      <xdr:row>256</xdr:row>
      <xdr:rowOff>159253</xdr:rowOff>
    </xdr:to>
    <xdr:sp macro="" textlink="">
      <xdr:nvSpPr>
        <xdr:cNvPr id="683" name="WordArt 2050">
          <a:extLst>
            <a:ext uri="{FF2B5EF4-FFF2-40B4-BE49-F238E27FC236}">
              <a16:creationId xmlns:a16="http://schemas.microsoft.com/office/drawing/2014/main" id="{00000000-0008-0000-0000-0000AB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698915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256</xdr:row>
      <xdr:rowOff>165100</xdr:rowOff>
    </xdr:from>
    <xdr:to>
      <xdr:col>17</xdr:col>
      <xdr:colOff>3175</xdr:colOff>
      <xdr:row>256</xdr:row>
      <xdr:rowOff>165100</xdr:rowOff>
    </xdr:to>
    <xdr:sp macro="" textlink="">
      <xdr:nvSpPr>
        <xdr:cNvPr id="684" name="WordArt 1">
          <a:extLst>
            <a:ext uri="{FF2B5EF4-FFF2-40B4-BE49-F238E27FC236}">
              <a16:creationId xmlns:a16="http://schemas.microsoft.com/office/drawing/2014/main" id="{00000000-0008-0000-0000-0000AC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69950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256</xdr:row>
      <xdr:rowOff>165100</xdr:rowOff>
    </xdr:from>
    <xdr:to>
      <xdr:col>17</xdr:col>
      <xdr:colOff>3175</xdr:colOff>
      <xdr:row>256</xdr:row>
      <xdr:rowOff>165100</xdr:rowOff>
    </xdr:to>
    <xdr:sp macro="" textlink="">
      <xdr:nvSpPr>
        <xdr:cNvPr id="685" name="WordArt 2047">
          <a:extLst>
            <a:ext uri="{FF2B5EF4-FFF2-40B4-BE49-F238E27FC236}">
              <a16:creationId xmlns:a16="http://schemas.microsoft.com/office/drawing/2014/main" id="{00000000-0008-0000-0000-0000AD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69950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256</xdr:row>
      <xdr:rowOff>166873</xdr:rowOff>
    </xdr:from>
    <xdr:to>
      <xdr:col>17</xdr:col>
      <xdr:colOff>3175</xdr:colOff>
      <xdr:row>256</xdr:row>
      <xdr:rowOff>166873</xdr:rowOff>
    </xdr:to>
    <xdr:sp macro="" textlink="">
      <xdr:nvSpPr>
        <xdr:cNvPr id="686" name="WordArt 2050">
          <a:extLst>
            <a:ext uri="{FF2B5EF4-FFF2-40B4-BE49-F238E27FC236}">
              <a16:creationId xmlns:a16="http://schemas.microsoft.com/office/drawing/2014/main" id="{00000000-0008-0000-0000-0000AE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699677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256</xdr:row>
      <xdr:rowOff>165100</xdr:rowOff>
    </xdr:from>
    <xdr:to>
      <xdr:col>17</xdr:col>
      <xdr:colOff>3175</xdr:colOff>
      <xdr:row>256</xdr:row>
      <xdr:rowOff>165100</xdr:rowOff>
    </xdr:to>
    <xdr:sp macro="" textlink="">
      <xdr:nvSpPr>
        <xdr:cNvPr id="687" name="WordArt 1">
          <a:extLst>
            <a:ext uri="{FF2B5EF4-FFF2-40B4-BE49-F238E27FC236}">
              <a16:creationId xmlns:a16="http://schemas.microsoft.com/office/drawing/2014/main" id="{00000000-0008-0000-0000-0000AF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69950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256</xdr:row>
      <xdr:rowOff>165100</xdr:rowOff>
    </xdr:from>
    <xdr:to>
      <xdr:col>17</xdr:col>
      <xdr:colOff>3175</xdr:colOff>
      <xdr:row>256</xdr:row>
      <xdr:rowOff>165100</xdr:rowOff>
    </xdr:to>
    <xdr:sp macro="" textlink="">
      <xdr:nvSpPr>
        <xdr:cNvPr id="688" name="WordArt 2047">
          <a:extLst>
            <a:ext uri="{FF2B5EF4-FFF2-40B4-BE49-F238E27FC236}">
              <a16:creationId xmlns:a16="http://schemas.microsoft.com/office/drawing/2014/main" id="{00000000-0008-0000-0000-0000B0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69950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256</xdr:row>
      <xdr:rowOff>166873</xdr:rowOff>
    </xdr:from>
    <xdr:to>
      <xdr:col>17</xdr:col>
      <xdr:colOff>3175</xdr:colOff>
      <xdr:row>256</xdr:row>
      <xdr:rowOff>166873</xdr:rowOff>
    </xdr:to>
    <xdr:sp macro="" textlink="">
      <xdr:nvSpPr>
        <xdr:cNvPr id="689" name="WordArt 2050">
          <a:extLst>
            <a:ext uri="{FF2B5EF4-FFF2-40B4-BE49-F238E27FC236}">
              <a16:creationId xmlns:a16="http://schemas.microsoft.com/office/drawing/2014/main" id="{00000000-0008-0000-0000-0000B1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699677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256</xdr:row>
      <xdr:rowOff>174625</xdr:rowOff>
    </xdr:from>
    <xdr:to>
      <xdr:col>17</xdr:col>
      <xdr:colOff>3175</xdr:colOff>
      <xdr:row>256</xdr:row>
      <xdr:rowOff>174625</xdr:rowOff>
    </xdr:to>
    <xdr:sp macro="" textlink="">
      <xdr:nvSpPr>
        <xdr:cNvPr id="690" name="WordArt 1">
          <a:extLst>
            <a:ext uri="{FF2B5EF4-FFF2-40B4-BE49-F238E27FC236}">
              <a16:creationId xmlns:a16="http://schemas.microsoft.com/office/drawing/2014/main" id="{00000000-0008-0000-0000-0000B2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70045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256</xdr:row>
      <xdr:rowOff>174625</xdr:rowOff>
    </xdr:from>
    <xdr:to>
      <xdr:col>17</xdr:col>
      <xdr:colOff>3175</xdr:colOff>
      <xdr:row>256</xdr:row>
      <xdr:rowOff>174625</xdr:rowOff>
    </xdr:to>
    <xdr:sp macro="" textlink="">
      <xdr:nvSpPr>
        <xdr:cNvPr id="691" name="WordArt 2047">
          <a:extLst>
            <a:ext uri="{FF2B5EF4-FFF2-40B4-BE49-F238E27FC236}">
              <a16:creationId xmlns:a16="http://schemas.microsoft.com/office/drawing/2014/main" id="{00000000-0008-0000-0000-0000B3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70045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256</xdr:row>
      <xdr:rowOff>176398</xdr:rowOff>
    </xdr:from>
    <xdr:to>
      <xdr:col>17</xdr:col>
      <xdr:colOff>3175</xdr:colOff>
      <xdr:row>256</xdr:row>
      <xdr:rowOff>176398</xdr:rowOff>
    </xdr:to>
    <xdr:sp macro="" textlink="">
      <xdr:nvSpPr>
        <xdr:cNvPr id="692" name="WordArt 2050">
          <a:extLst>
            <a:ext uri="{FF2B5EF4-FFF2-40B4-BE49-F238E27FC236}">
              <a16:creationId xmlns:a16="http://schemas.microsoft.com/office/drawing/2014/main" id="{00000000-0008-0000-0000-0000B4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700629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256</xdr:row>
      <xdr:rowOff>174625</xdr:rowOff>
    </xdr:from>
    <xdr:to>
      <xdr:col>17</xdr:col>
      <xdr:colOff>3175</xdr:colOff>
      <xdr:row>256</xdr:row>
      <xdr:rowOff>174625</xdr:rowOff>
    </xdr:to>
    <xdr:sp macro="" textlink="">
      <xdr:nvSpPr>
        <xdr:cNvPr id="693" name="WordArt 1">
          <a:extLst>
            <a:ext uri="{FF2B5EF4-FFF2-40B4-BE49-F238E27FC236}">
              <a16:creationId xmlns:a16="http://schemas.microsoft.com/office/drawing/2014/main" id="{00000000-0008-0000-0000-0000B5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70045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256</xdr:row>
      <xdr:rowOff>174625</xdr:rowOff>
    </xdr:from>
    <xdr:to>
      <xdr:col>17</xdr:col>
      <xdr:colOff>3175</xdr:colOff>
      <xdr:row>256</xdr:row>
      <xdr:rowOff>174625</xdr:rowOff>
    </xdr:to>
    <xdr:sp macro="" textlink="">
      <xdr:nvSpPr>
        <xdr:cNvPr id="694" name="WordArt 2047">
          <a:extLst>
            <a:ext uri="{FF2B5EF4-FFF2-40B4-BE49-F238E27FC236}">
              <a16:creationId xmlns:a16="http://schemas.microsoft.com/office/drawing/2014/main" id="{00000000-0008-0000-0000-0000B6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70045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256</xdr:row>
      <xdr:rowOff>176398</xdr:rowOff>
    </xdr:from>
    <xdr:to>
      <xdr:col>17</xdr:col>
      <xdr:colOff>3175</xdr:colOff>
      <xdr:row>256</xdr:row>
      <xdr:rowOff>176398</xdr:rowOff>
    </xdr:to>
    <xdr:sp macro="" textlink="">
      <xdr:nvSpPr>
        <xdr:cNvPr id="695" name="WordArt 2050">
          <a:extLst>
            <a:ext uri="{FF2B5EF4-FFF2-40B4-BE49-F238E27FC236}">
              <a16:creationId xmlns:a16="http://schemas.microsoft.com/office/drawing/2014/main" id="{00000000-0008-0000-0000-0000B7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700629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256</xdr:row>
      <xdr:rowOff>174625</xdr:rowOff>
    </xdr:from>
    <xdr:to>
      <xdr:col>17</xdr:col>
      <xdr:colOff>3175</xdr:colOff>
      <xdr:row>256</xdr:row>
      <xdr:rowOff>174625</xdr:rowOff>
    </xdr:to>
    <xdr:sp macro="" textlink="">
      <xdr:nvSpPr>
        <xdr:cNvPr id="696" name="WordArt 1">
          <a:extLst>
            <a:ext uri="{FF2B5EF4-FFF2-40B4-BE49-F238E27FC236}">
              <a16:creationId xmlns:a16="http://schemas.microsoft.com/office/drawing/2014/main" id="{00000000-0008-0000-0000-0000B8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70045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256</xdr:row>
      <xdr:rowOff>174625</xdr:rowOff>
    </xdr:from>
    <xdr:to>
      <xdr:col>17</xdr:col>
      <xdr:colOff>3175</xdr:colOff>
      <xdr:row>256</xdr:row>
      <xdr:rowOff>174625</xdr:rowOff>
    </xdr:to>
    <xdr:sp macro="" textlink="">
      <xdr:nvSpPr>
        <xdr:cNvPr id="697" name="WordArt 2047">
          <a:extLst>
            <a:ext uri="{FF2B5EF4-FFF2-40B4-BE49-F238E27FC236}">
              <a16:creationId xmlns:a16="http://schemas.microsoft.com/office/drawing/2014/main" id="{00000000-0008-0000-0000-0000B9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70045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256</xdr:row>
      <xdr:rowOff>176398</xdr:rowOff>
    </xdr:from>
    <xdr:to>
      <xdr:col>17</xdr:col>
      <xdr:colOff>3175</xdr:colOff>
      <xdr:row>256</xdr:row>
      <xdr:rowOff>176398</xdr:rowOff>
    </xdr:to>
    <xdr:sp macro="" textlink="">
      <xdr:nvSpPr>
        <xdr:cNvPr id="698" name="WordArt 2050">
          <a:extLst>
            <a:ext uri="{FF2B5EF4-FFF2-40B4-BE49-F238E27FC236}">
              <a16:creationId xmlns:a16="http://schemas.microsoft.com/office/drawing/2014/main" id="{00000000-0008-0000-0000-0000BA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700629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257</xdr:row>
      <xdr:rowOff>147955</xdr:rowOff>
    </xdr:from>
    <xdr:to>
      <xdr:col>17</xdr:col>
      <xdr:colOff>3175</xdr:colOff>
      <xdr:row>257</xdr:row>
      <xdr:rowOff>147955</xdr:rowOff>
    </xdr:to>
    <xdr:sp macro="" textlink="">
      <xdr:nvSpPr>
        <xdr:cNvPr id="699" name="WordArt 1">
          <a:extLst>
            <a:ext uri="{FF2B5EF4-FFF2-40B4-BE49-F238E27FC236}">
              <a16:creationId xmlns:a16="http://schemas.microsoft.com/office/drawing/2014/main" id="{00000000-0008-0000-0000-0000BB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757793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257</xdr:row>
      <xdr:rowOff>147955</xdr:rowOff>
    </xdr:from>
    <xdr:to>
      <xdr:col>17</xdr:col>
      <xdr:colOff>3175</xdr:colOff>
      <xdr:row>257</xdr:row>
      <xdr:rowOff>147955</xdr:rowOff>
    </xdr:to>
    <xdr:sp macro="" textlink="">
      <xdr:nvSpPr>
        <xdr:cNvPr id="700" name="WordArt 2047">
          <a:extLst>
            <a:ext uri="{FF2B5EF4-FFF2-40B4-BE49-F238E27FC236}">
              <a16:creationId xmlns:a16="http://schemas.microsoft.com/office/drawing/2014/main" id="{00000000-0008-0000-0000-0000BC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757793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257</xdr:row>
      <xdr:rowOff>149728</xdr:rowOff>
    </xdr:from>
    <xdr:to>
      <xdr:col>17</xdr:col>
      <xdr:colOff>3175</xdr:colOff>
      <xdr:row>257</xdr:row>
      <xdr:rowOff>149728</xdr:rowOff>
    </xdr:to>
    <xdr:sp macro="" textlink="">
      <xdr:nvSpPr>
        <xdr:cNvPr id="701" name="WordArt 2050">
          <a:extLst>
            <a:ext uri="{FF2B5EF4-FFF2-40B4-BE49-F238E27FC236}">
              <a16:creationId xmlns:a16="http://schemas.microsoft.com/office/drawing/2014/main" id="{00000000-0008-0000-0000-0000BD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757970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257</xdr:row>
      <xdr:rowOff>155575</xdr:rowOff>
    </xdr:from>
    <xdr:to>
      <xdr:col>17</xdr:col>
      <xdr:colOff>3175</xdr:colOff>
      <xdr:row>257</xdr:row>
      <xdr:rowOff>155575</xdr:rowOff>
    </xdr:to>
    <xdr:sp macro="" textlink="">
      <xdr:nvSpPr>
        <xdr:cNvPr id="702" name="WordArt 1">
          <a:extLst>
            <a:ext uri="{FF2B5EF4-FFF2-40B4-BE49-F238E27FC236}">
              <a16:creationId xmlns:a16="http://schemas.microsoft.com/office/drawing/2014/main" id="{00000000-0008-0000-0000-0000BE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75855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257</xdr:row>
      <xdr:rowOff>155575</xdr:rowOff>
    </xdr:from>
    <xdr:to>
      <xdr:col>17</xdr:col>
      <xdr:colOff>3175</xdr:colOff>
      <xdr:row>257</xdr:row>
      <xdr:rowOff>155575</xdr:rowOff>
    </xdr:to>
    <xdr:sp macro="" textlink="">
      <xdr:nvSpPr>
        <xdr:cNvPr id="703" name="WordArt 2047">
          <a:extLst>
            <a:ext uri="{FF2B5EF4-FFF2-40B4-BE49-F238E27FC236}">
              <a16:creationId xmlns:a16="http://schemas.microsoft.com/office/drawing/2014/main" id="{00000000-0008-0000-0000-0000BF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75855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257</xdr:row>
      <xdr:rowOff>157348</xdr:rowOff>
    </xdr:from>
    <xdr:to>
      <xdr:col>17</xdr:col>
      <xdr:colOff>3175</xdr:colOff>
      <xdr:row>257</xdr:row>
      <xdr:rowOff>157348</xdr:rowOff>
    </xdr:to>
    <xdr:sp macro="" textlink="">
      <xdr:nvSpPr>
        <xdr:cNvPr id="704" name="WordArt 2050">
          <a:extLst>
            <a:ext uri="{FF2B5EF4-FFF2-40B4-BE49-F238E27FC236}">
              <a16:creationId xmlns:a16="http://schemas.microsoft.com/office/drawing/2014/main" id="{00000000-0008-0000-0000-0000C0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75873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257</xdr:row>
      <xdr:rowOff>155575</xdr:rowOff>
    </xdr:from>
    <xdr:to>
      <xdr:col>17</xdr:col>
      <xdr:colOff>3175</xdr:colOff>
      <xdr:row>257</xdr:row>
      <xdr:rowOff>155575</xdr:rowOff>
    </xdr:to>
    <xdr:sp macro="" textlink="">
      <xdr:nvSpPr>
        <xdr:cNvPr id="705" name="WordArt 1">
          <a:extLst>
            <a:ext uri="{FF2B5EF4-FFF2-40B4-BE49-F238E27FC236}">
              <a16:creationId xmlns:a16="http://schemas.microsoft.com/office/drawing/2014/main" id="{00000000-0008-0000-0000-0000C1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75855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257</xdr:row>
      <xdr:rowOff>155575</xdr:rowOff>
    </xdr:from>
    <xdr:to>
      <xdr:col>17</xdr:col>
      <xdr:colOff>3175</xdr:colOff>
      <xdr:row>257</xdr:row>
      <xdr:rowOff>155575</xdr:rowOff>
    </xdr:to>
    <xdr:sp macro="" textlink="">
      <xdr:nvSpPr>
        <xdr:cNvPr id="706" name="WordArt 2047">
          <a:extLst>
            <a:ext uri="{FF2B5EF4-FFF2-40B4-BE49-F238E27FC236}">
              <a16:creationId xmlns:a16="http://schemas.microsoft.com/office/drawing/2014/main" id="{00000000-0008-0000-0000-0000C2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75855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257</xdr:row>
      <xdr:rowOff>157348</xdr:rowOff>
    </xdr:from>
    <xdr:to>
      <xdr:col>17</xdr:col>
      <xdr:colOff>3175</xdr:colOff>
      <xdr:row>257</xdr:row>
      <xdr:rowOff>157348</xdr:rowOff>
    </xdr:to>
    <xdr:sp macro="" textlink="">
      <xdr:nvSpPr>
        <xdr:cNvPr id="707" name="WordArt 2050">
          <a:extLst>
            <a:ext uri="{FF2B5EF4-FFF2-40B4-BE49-F238E27FC236}">
              <a16:creationId xmlns:a16="http://schemas.microsoft.com/office/drawing/2014/main" id="{00000000-0008-0000-0000-0000C3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75873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257</xdr:row>
      <xdr:rowOff>165100</xdr:rowOff>
    </xdr:from>
    <xdr:to>
      <xdr:col>17</xdr:col>
      <xdr:colOff>3175</xdr:colOff>
      <xdr:row>257</xdr:row>
      <xdr:rowOff>165100</xdr:rowOff>
    </xdr:to>
    <xdr:sp macro="" textlink="">
      <xdr:nvSpPr>
        <xdr:cNvPr id="708" name="WordArt 1">
          <a:extLst>
            <a:ext uri="{FF2B5EF4-FFF2-40B4-BE49-F238E27FC236}">
              <a16:creationId xmlns:a16="http://schemas.microsoft.com/office/drawing/2014/main" id="{00000000-0008-0000-0000-0000C4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75950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257</xdr:row>
      <xdr:rowOff>165100</xdr:rowOff>
    </xdr:from>
    <xdr:to>
      <xdr:col>17</xdr:col>
      <xdr:colOff>3175</xdr:colOff>
      <xdr:row>257</xdr:row>
      <xdr:rowOff>165100</xdr:rowOff>
    </xdr:to>
    <xdr:sp macro="" textlink="">
      <xdr:nvSpPr>
        <xdr:cNvPr id="709" name="WordArt 2047">
          <a:extLst>
            <a:ext uri="{FF2B5EF4-FFF2-40B4-BE49-F238E27FC236}">
              <a16:creationId xmlns:a16="http://schemas.microsoft.com/office/drawing/2014/main" id="{00000000-0008-0000-0000-0000C5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75950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257</xdr:row>
      <xdr:rowOff>166873</xdr:rowOff>
    </xdr:from>
    <xdr:to>
      <xdr:col>17</xdr:col>
      <xdr:colOff>3175</xdr:colOff>
      <xdr:row>257</xdr:row>
      <xdr:rowOff>166873</xdr:rowOff>
    </xdr:to>
    <xdr:sp macro="" textlink="">
      <xdr:nvSpPr>
        <xdr:cNvPr id="710" name="WordArt 2050">
          <a:extLst>
            <a:ext uri="{FF2B5EF4-FFF2-40B4-BE49-F238E27FC236}">
              <a16:creationId xmlns:a16="http://schemas.microsoft.com/office/drawing/2014/main" id="{00000000-0008-0000-0000-0000C6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759684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257</xdr:row>
      <xdr:rowOff>165100</xdr:rowOff>
    </xdr:from>
    <xdr:to>
      <xdr:col>17</xdr:col>
      <xdr:colOff>3175</xdr:colOff>
      <xdr:row>257</xdr:row>
      <xdr:rowOff>165100</xdr:rowOff>
    </xdr:to>
    <xdr:sp macro="" textlink="">
      <xdr:nvSpPr>
        <xdr:cNvPr id="711" name="WordArt 1">
          <a:extLst>
            <a:ext uri="{FF2B5EF4-FFF2-40B4-BE49-F238E27FC236}">
              <a16:creationId xmlns:a16="http://schemas.microsoft.com/office/drawing/2014/main" id="{00000000-0008-0000-0000-0000C7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75950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257</xdr:row>
      <xdr:rowOff>165100</xdr:rowOff>
    </xdr:from>
    <xdr:to>
      <xdr:col>17</xdr:col>
      <xdr:colOff>3175</xdr:colOff>
      <xdr:row>257</xdr:row>
      <xdr:rowOff>165100</xdr:rowOff>
    </xdr:to>
    <xdr:sp macro="" textlink="">
      <xdr:nvSpPr>
        <xdr:cNvPr id="712" name="WordArt 2047">
          <a:extLst>
            <a:ext uri="{FF2B5EF4-FFF2-40B4-BE49-F238E27FC236}">
              <a16:creationId xmlns:a16="http://schemas.microsoft.com/office/drawing/2014/main" id="{00000000-0008-0000-0000-0000C8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75950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257</xdr:row>
      <xdr:rowOff>166873</xdr:rowOff>
    </xdr:from>
    <xdr:to>
      <xdr:col>17</xdr:col>
      <xdr:colOff>3175</xdr:colOff>
      <xdr:row>257</xdr:row>
      <xdr:rowOff>166873</xdr:rowOff>
    </xdr:to>
    <xdr:sp macro="" textlink="">
      <xdr:nvSpPr>
        <xdr:cNvPr id="713" name="WordArt 2050">
          <a:extLst>
            <a:ext uri="{FF2B5EF4-FFF2-40B4-BE49-F238E27FC236}">
              <a16:creationId xmlns:a16="http://schemas.microsoft.com/office/drawing/2014/main" id="{00000000-0008-0000-0000-0000C9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759684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257</xdr:row>
      <xdr:rowOff>165100</xdr:rowOff>
    </xdr:from>
    <xdr:to>
      <xdr:col>17</xdr:col>
      <xdr:colOff>3175</xdr:colOff>
      <xdr:row>257</xdr:row>
      <xdr:rowOff>165100</xdr:rowOff>
    </xdr:to>
    <xdr:sp macro="" textlink="">
      <xdr:nvSpPr>
        <xdr:cNvPr id="714" name="WordArt 1">
          <a:extLst>
            <a:ext uri="{FF2B5EF4-FFF2-40B4-BE49-F238E27FC236}">
              <a16:creationId xmlns:a16="http://schemas.microsoft.com/office/drawing/2014/main" id="{00000000-0008-0000-0000-0000CA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75950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257</xdr:row>
      <xdr:rowOff>165100</xdr:rowOff>
    </xdr:from>
    <xdr:to>
      <xdr:col>17</xdr:col>
      <xdr:colOff>3175</xdr:colOff>
      <xdr:row>257</xdr:row>
      <xdr:rowOff>165100</xdr:rowOff>
    </xdr:to>
    <xdr:sp macro="" textlink="">
      <xdr:nvSpPr>
        <xdr:cNvPr id="715" name="WordArt 2047">
          <a:extLst>
            <a:ext uri="{FF2B5EF4-FFF2-40B4-BE49-F238E27FC236}">
              <a16:creationId xmlns:a16="http://schemas.microsoft.com/office/drawing/2014/main" id="{00000000-0008-0000-0000-0000CB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75950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257</xdr:row>
      <xdr:rowOff>166873</xdr:rowOff>
    </xdr:from>
    <xdr:to>
      <xdr:col>17</xdr:col>
      <xdr:colOff>3175</xdr:colOff>
      <xdr:row>257</xdr:row>
      <xdr:rowOff>166873</xdr:rowOff>
    </xdr:to>
    <xdr:sp macro="" textlink="">
      <xdr:nvSpPr>
        <xdr:cNvPr id="716" name="WordArt 2050">
          <a:extLst>
            <a:ext uri="{FF2B5EF4-FFF2-40B4-BE49-F238E27FC236}">
              <a16:creationId xmlns:a16="http://schemas.microsoft.com/office/drawing/2014/main" id="{00000000-0008-0000-0000-0000CC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759684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260</xdr:row>
      <xdr:rowOff>155575</xdr:rowOff>
    </xdr:from>
    <xdr:to>
      <xdr:col>17</xdr:col>
      <xdr:colOff>3175</xdr:colOff>
      <xdr:row>260</xdr:row>
      <xdr:rowOff>155575</xdr:rowOff>
    </xdr:to>
    <xdr:sp macro="" textlink="">
      <xdr:nvSpPr>
        <xdr:cNvPr id="717" name="WordArt 1">
          <a:extLst>
            <a:ext uri="{FF2B5EF4-FFF2-40B4-BE49-F238E27FC236}">
              <a16:creationId xmlns:a16="http://schemas.microsoft.com/office/drawing/2014/main" id="{00000000-0008-0000-0000-0000CD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89857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260</xdr:row>
      <xdr:rowOff>155575</xdr:rowOff>
    </xdr:from>
    <xdr:to>
      <xdr:col>17</xdr:col>
      <xdr:colOff>3175</xdr:colOff>
      <xdr:row>260</xdr:row>
      <xdr:rowOff>155575</xdr:rowOff>
    </xdr:to>
    <xdr:sp macro="" textlink="">
      <xdr:nvSpPr>
        <xdr:cNvPr id="718" name="WordArt 2047">
          <a:extLst>
            <a:ext uri="{FF2B5EF4-FFF2-40B4-BE49-F238E27FC236}">
              <a16:creationId xmlns:a16="http://schemas.microsoft.com/office/drawing/2014/main" id="{00000000-0008-0000-0000-0000CE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89857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260</xdr:row>
      <xdr:rowOff>157348</xdr:rowOff>
    </xdr:from>
    <xdr:to>
      <xdr:col>17</xdr:col>
      <xdr:colOff>3175</xdr:colOff>
      <xdr:row>260</xdr:row>
      <xdr:rowOff>157348</xdr:rowOff>
    </xdr:to>
    <xdr:sp macro="" textlink="">
      <xdr:nvSpPr>
        <xdr:cNvPr id="719" name="WordArt 2050">
          <a:extLst>
            <a:ext uri="{FF2B5EF4-FFF2-40B4-BE49-F238E27FC236}">
              <a16:creationId xmlns:a16="http://schemas.microsoft.com/office/drawing/2014/main" id="{00000000-0008-0000-0000-0000CF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898749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260</xdr:row>
      <xdr:rowOff>155575</xdr:rowOff>
    </xdr:from>
    <xdr:to>
      <xdr:col>17</xdr:col>
      <xdr:colOff>3175</xdr:colOff>
      <xdr:row>260</xdr:row>
      <xdr:rowOff>155575</xdr:rowOff>
    </xdr:to>
    <xdr:sp macro="" textlink="">
      <xdr:nvSpPr>
        <xdr:cNvPr id="720" name="WordArt 1">
          <a:extLst>
            <a:ext uri="{FF2B5EF4-FFF2-40B4-BE49-F238E27FC236}">
              <a16:creationId xmlns:a16="http://schemas.microsoft.com/office/drawing/2014/main" id="{00000000-0008-0000-0000-0000D0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89857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260</xdr:row>
      <xdr:rowOff>155575</xdr:rowOff>
    </xdr:from>
    <xdr:to>
      <xdr:col>17</xdr:col>
      <xdr:colOff>3175</xdr:colOff>
      <xdr:row>260</xdr:row>
      <xdr:rowOff>155575</xdr:rowOff>
    </xdr:to>
    <xdr:sp macro="" textlink="">
      <xdr:nvSpPr>
        <xdr:cNvPr id="721" name="WordArt 2047">
          <a:extLst>
            <a:ext uri="{FF2B5EF4-FFF2-40B4-BE49-F238E27FC236}">
              <a16:creationId xmlns:a16="http://schemas.microsoft.com/office/drawing/2014/main" id="{00000000-0008-0000-0000-0000D1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89857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260</xdr:row>
      <xdr:rowOff>157348</xdr:rowOff>
    </xdr:from>
    <xdr:to>
      <xdr:col>17</xdr:col>
      <xdr:colOff>3175</xdr:colOff>
      <xdr:row>260</xdr:row>
      <xdr:rowOff>157348</xdr:rowOff>
    </xdr:to>
    <xdr:sp macro="" textlink="">
      <xdr:nvSpPr>
        <xdr:cNvPr id="722" name="WordArt 2050">
          <a:extLst>
            <a:ext uri="{FF2B5EF4-FFF2-40B4-BE49-F238E27FC236}">
              <a16:creationId xmlns:a16="http://schemas.microsoft.com/office/drawing/2014/main" id="{00000000-0008-0000-0000-0000D2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898749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260</xdr:row>
      <xdr:rowOff>147955</xdr:rowOff>
    </xdr:from>
    <xdr:to>
      <xdr:col>17</xdr:col>
      <xdr:colOff>3175</xdr:colOff>
      <xdr:row>260</xdr:row>
      <xdr:rowOff>147955</xdr:rowOff>
    </xdr:to>
    <xdr:sp macro="" textlink="">
      <xdr:nvSpPr>
        <xdr:cNvPr id="723" name="WordArt 1">
          <a:extLst>
            <a:ext uri="{FF2B5EF4-FFF2-40B4-BE49-F238E27FC236}">
              <a16:creationId xmlns:a16="http://schemas.microsoft.com/office/drawing/2014/main" id="{00000000-0008-0000-0000-0000D3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897810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260</xdr:row>
      <xdr:rowOff>147955</xdr:rowOff>
    </xdr:from>
    <xdr:to>
      <xdr:col>17</xdr:col>
      <xdr:colOff>3175</xdr:colOff>
      <xdr:row>260</xdr:row>
      <xdr:rowOff>147955</xdr:rowOff>
    </xdr:to>
    <xdr:sp macro="" textlink="">
      <xdr:nvSpPr>
        <xdr:cNvPr id="724" name="WordArt 2047">
          <a:extLst>
            <a:ext uri="{FF2B5EF4-FFF2-40B4-BE49-F238E27FC236}">
              <a16:creationId xmlns:a16="http://schemas.microsoft.com/office/drawing/2014/main" id="{00000000-0008-0000-0000-0000D4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897810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260</xdr:row>
      <xdr:rowOff>149728</xdr:rowOff>
    </xdr:from>
    <xdr:to>
      <xdr:col>17</xdr:col>
      <xdr:colOff>3175</xdr:colOff>
      <xdr:row>260</xdr:row>
      <xdr:rowOff>149728</xdr:rowOff>
    </xdr:to>
    <xdr:sp macro="" textlink="">
      <xdr:nvSpPr>
        <xdr:cNvPr id="725" name="WordArt 2050">
          <a:extLst>
            <a:ext uri="{FF2B5EF4-FFF2-40B4-BE49-F238E27FC236}">
              <a16:creationId xmlns:a16="http://schemas.microsoft.com/office/drawing/2014/main" id="{00000000-0008-0000-0000-0000D5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897987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260</xdr:row>
      <xdr:rowOff>155575</xdr:rowOff>
    </xdr:from>
    <xdr:to>
      <xdr:col>17</xdr:col>
      <xdr:colOff>3175</xdr:colOff>
      <xdr:row>260</xdr:row>
      <xdr:rowOff>155575</xdr:rowOff>
    </xdr:to>
    <xdr:sp macro="" textlink="">
      <xdr:nvSpPr>
        <xdr:cNvPr id="726" name="WordArt 1">
          <a:extLst>
            <a:ext uri="{FF2B5EF4-FFF2-40B4-BE49-F238E27FC236}">
              <a16:creationId xmlns:a16="http://schemas.microsoft.com/office/drawing/2014/main" id="{00000000-0008-0000-0000-0000D6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89857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260</xdr:row>
      <xdr:rowOff>155575</xdr:rowOff>
    </xdr:from>
    <xdr:to>
      <xdr:col>17</xdr:col>
      <xdr:colOff>3175</xdr:colOff>
      <xdr:row>260</xdr:row>
      <xdr:rowOff>155575</xdr:rowOff>
    </xdr:to>
    <xdr:sp macro="" textlink="">
      <xdr:nvSpPr>
        <xdr:cNvPr id="727" name="WordArt 2047">
          <a:extLst>
            <a:ext uri="{FF2B5EF4-FFF2-40B4-BE49-F238E27FC236}">
              <a16:creationId xmlns:a16="http://schemas.microsoft.com/office/drawing/2014/main" id="{00000000-0008-0000-0000-0000D7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89857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260</xdr:row>
      <xdr:rowOff>157348</xdr:rowOff>
    </xdr:from>
    <xdr:to>
      <xdr:col>17</xdr:col>
      <xdr:colOff>3175</xdr:colOff>
      <xdr:row>260</xdr:row>
      <xdr:rowOff>157348</xdr:rowOff>
    </xdr:to>
    <xdr:sp macro="" textlink="">
      <xdr:nvSpPr>
        <xdr:cNvPr id="728" name="WordArt 2050">
          <a:extLst>
            <a:ext uri="{FF2B5EF4-FFF2-40B4-BE49-F238E27FC236}">
              <a16:creationId xmlns:a16="http://schemas.microsoft.com/office/drawing/2014/main" id="{00000000-0008-0000-0000-0000D8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898749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260</xdr:row>
      <xdr:rowOff>155575</xdr:rowOff>
    </xdr:from>
    <xdr:to>
      <xdr:col>17</xdr:col>
      <xdr:colOff>3175</xdr:colOff>
      <xdr:row>260</xdr:row>
      <xdr:rowOff>155575</xdr:rowOff>
    </xdr:to>
    <xdr:sp macro="" textlink="">
      <xdr:nvSpPr>
        <xdr:cNvPr id="729" name="WordArt 1">
          <a:extLst>
            <a:ext uri="{FF2B5EF4-FFF2-40B4-BE49-F238E27FC236}">
              <a16:creationId xmlns:a16="http://schemas.microsoft.com/office/drawing/2014/main" id="{00000000-0008-0000-0000-0000D9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89857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260</xdr:row>
      <xdr:rowOff>155575</xdr:rowOff>
    </xdr:from>
    <xdr:to>
      <xdr:col>17</xdr:col>
      <xdr:colOff>3175</xdr:colOff>
      <xdr:row>260</xdr:row>
      <xdr:rowOff>155575</xdr:rowOff>
    </xdr:to>
    <xdr:sp macro="" textlink="">
      <xdr:nvSpPr>
        <xdr:cNvPr id="730" name="WordArt 2047">
          <a:extLst>
            <a:ext uri="{FF2B5EF4-FFF2-40B4-BE49-F238E27FC236}">
              <a16:creationId xmlns:a16="http://schemas.microsoft.com/office/drawing/2014/main" id="{00000000-0008-0000-0000-0000DA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89857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260</xdr:row>
      <xdr:rowOff>157348</xdr:rowOff>
    </xdr:from>
    <xdr:to>
      <xdr:col>17</xdr:col>
      <xdr:colOff>3175</xdr:colOff>
      <xdr:row>260</xdr:row>
      <xdr:rowOff>157348</xdr:rowOff>
    </xdr:to>
    <xdr:sp macro="" textlink="">
      <xdr:nvSpPr>
        <xdr:cNvPr id="731" name="WordArt 2050">
          <a:extLst>
            <a:ext uri="{FF2B5EF4-FFF2-40B4-BE49-F238E27FC236}">
              <a16:creationId xmlns:a16="http://schemas.microsoft.com/office/drawing/2014/main" id="{00000000-0008-0000-0000-0000DB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898749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260</xdr:row>
      <xdr:rowOff>165100</xdr:rowOff>
    </xdr:from>
    <xdr:to>
      <xdr:col>17</xdr:col>
      <xdr:colOff>3175</xdr:colOff>
      <xdr:row>260</xdr:row>
      <xdr:rowOff>165100</xdr:rowOff>
    </xdr:to>
    <xdr:sp macro="" textlink="">
      <xdr:nvSpPr>
        <xdr:cNvPr id="732" name="WordArt 1">
          <a:extLst>
            <a:ext uri="{FF2B5EF4-FFF2-40B4-BE49-F238E27FC236}">
              <a16:creationId xmlns:a16="http://schemas.microsoft.com/office/drawing/2014/main" id="{00000000-0008-0000-0000-0000DC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89952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260</xdr:row>
      <xdr:rowOff>165100</xdr:rowOff>
    </xdr:from>
    <xdr:to>
      <xdr:col>17</xdr:col>
      <xdr:colOff>3175</xdr:colOff>
      <xdr:row>260</xdr:row>
      <xdr:rowOff>165100</xdr:rowOff>
    </xdr:to>
    <xdr:sp macro="" textlink="">
      <xdr:nvSpPr>
        <xdr:cNvPr id="733" name="WordArt 2047">
          <a:extLst>
            <a:ext uri="{FF2B5EF4-FFF2-40B4-BE49-F238E27FC236}">
              <a16:creationId xmlns:a16="http://schemas.microsoft.com/office/drawing/2014/main" id="{00000000-0008-0000-0000-0000DD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89952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260</xdr:row>
      <xdr:rowOff>166873</xdr:rowOff>
    </xdr:from>
    <xdr:to>
      <xdr:col>17</xdr:col>
      <xdr:colOff>3175</xdr:colOff>
      <xdr:row>260</xdr:row>
      <xdr:rowOff>166873</xdr:rowOff>
    </xdr:to>
    <xdr:sp macro="" textlink="">
      <xdr:nvSpPr>
        <xdr:cNvPr id="734" name="WordArt 2050">
          <a:extLst>
            <a:ext uri="{FF2B5EF4-FFF2-40B4-BE49-F238E27FC236}">
              <a16:creationId xmlns:a16="http://schemas.microsoft.com/office/drawing/2014/main" id="{00000000-0008-0000-0000-0000DE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89970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260</xdr:row>
      <xdr:rowOff>165100</xdr:rowOff>
    </xdr:from>
    <xdr:to>
      <xdr:col>17</xdr:col>
      <xdr:colOff>3175</xdr:colOff>
      <xdr:row>260</xdr:row>
      <xdr:rowOff>165100</xdr:rowOff>
    </xdr:to>
    <xdr:sp macro="" textlink="">
      <xdr:nvSpPr>
        <xdr:cNvPr id="735" name="WordArt 1">
          <a:extLst>
            <a:ext uri="{FF2B5EF4-FFF2-40B4-BE49-F238E27FC236}">
              <a16:creationId xmlns:a16="http://schemas.microsoft.com/office/drawing/2014/main" id="{00000000-0008-0000-0000-0000DF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89952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260</xdr:row>
      <xdr:rowOff>165100</xdr:rowOff>
    </xdr:from>
    <xdr:to>
      <xdr:col>17</xdr:col>
      <xdr:colOff>3175</xdr:colOff>
      <xdr:row>260</xdr:row>
      <xdr:rowOff>165100</xdr:rowOff>
    </xdr:to>
    <xdr:sp macro="" textlink="">
      <xdr:nvSpPr>
        <xdr:cNvPr id="736" name="WordArt 2047">
          <a:extLst>
            <a:ext uri="{FF2B5EF4-FFF2-40B4-BE49-F238E27FC236}">
              <a16:creationId xmlns:a16="http://schemas.microsoft.com/office/drawing/2014/main" id="{00000000-0008-0000-0000-0000E0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89952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260</xdr:row>
      <xdr:rowOff>166873</xdr:rowOff>
    </xdr:from>
    <xdr:to>
      <xdr:col>17</xdr:col>
      <xdr:colOff>3175</xdr:colOff>
      <xdr:row>260</xdr:row>
      <xdr:rowOff>166873</xdr:rowOff>
    </xdr:to>
    <xdr:sp macro="" textlink="">
      <xdr:nvSpPr>
        <xdr:cNvPr id="737" name="WordArt 2050">
          <a:extLst>
            <a:ext uri="{FF2B5EF4-FFF2-40B4-BE49-F238E27FC236}">
              <a16:creationId xmlns:a16="http://schemas.microsoft.com/office/drawing/2014/main" id="{00000000-0008-0000-0000-0000E1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89970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260</xdr:row>
      <xdr:rowOff>165100</xdr:rowOff>
    </xdr:from>
    <xdr:to>
      <xdr:col>17</xdr:col>
      <xdr:colOff>3175</xdr:colOff>
      <xdr:row>260</xdr:row>
      <xdr:rowOff>165100</xdr:rowOff>
    </xdr:to>
    <xdr:sp macro="" textlink="">
      <xdr:nvSpPr>
        <xdr:cNvPr id="738" name="WordArt 1">
          <a:extLst>
            <a:ext uri="{FF2B5EF4-FFF2-40B4-BE49-F238E27FC236}">
              <a16:creationId xmlns:a16="http://schemas.microsoft.com/office/drawing/2014/main" id="{00000000-0008-0000-0000-0000E2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89952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260</xdr:row>
      <xdr:rowOff>165100</xdr:rowOff>
    </xdr:from>
    <xdr:to>
      <xdr:col>17</xdr:col>
      <xdr:colOff>3175</xdr:colOff>
      <xdr:row>260</xdr:row>
      <xdr:rowOff>165100</xdr:rowOff>
    </xdr:to>
    <xdr:sp macro="" textlink="">
      <xdr:nvSpPr>
        <xdr:cNvPr id="739" name="WordArt 2047">
          <a:extLst>
            <a:ext uri="{FF2B5EF4-FFF2-40B4-BE49-F238E27FC236}">
              <a16:creationId xmlns:a16="http://schemas.microsoft.com/office/drawing/2014/main" id="{00000000-0008-0000-0000-0000E3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89952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260</xdr:row>
      <xdr:rowOff>166873</xdr:rowOff>
    </xdr:from>
    <xdr:to>
      <xdr:col>17</xdr:col>
      <xdr:colOff>3175</xdr:colOff>
      <xdr:row>260</xdr:row>
      <xdr:rowOff>166873</xdr:rowOff>
    </xdr:to>
    <xdr:sp macro="" textlink="">
      <xdr:nvSpPr>
        <xdr:cNvPr id="740" name="WordArt 2050">
          <a:extLst>
            <a:ext uri="{FF2B5EF4-FFF2-40B4-BE49-F238E27FC236}">
              <a16:creationId xmlns:a16="http://schemas.microsoft.com/office/drawing/2014/main" id="{00000000-0008-0000-0000-0000E4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89970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262</xdr:row>
      <xdr:rowOff>165100</xdr:rowOff>
    </xdr:from>
    <xdr:to>
      <xdr:col>17</xdr:col>
      <xdr:colOff>3175</xdr:colOff>
      <xdr:row>262</xdr:row>
      <xdr:rowOff>165100</xdr:rowOff>
    </xdr:to>
    <xdr:sp macro="" textlink="">
      <xdr:nvSpPr>
        <xdr:cNvPr id="741" name="WordArt 1">
          <a:extLst>
            <a:ext uri="{FF2B5EF4-FFF2-40B4-BE49-F238E27FC236}">
              <a16:creationId xmlns:a16="http://schemas.microsoft.com/office/drawing/2014/main" id="{00000000-0008-0000-0000-0000E5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97953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262</xdr:row>
      <xdr:rowOff>165100</xdr:rowOff>
    </xdr:from>
    <xdr:to>
      <xdr:col>17</xdr:col>
      <xdr:colOff>3175</xdr:colOff>
      <xdr:row>262</xdr:row>
      <xdr:rowOff>165100</xdr:rowOff>
    </xdr:to>
    <xdr:sp macro="" textlink="">
      <xdr:nvSpPr>
        <xdr:cNvPr id="742" name="WordArt 2047">
          <a:extLst>
            <a:ext uri="{FF2B5EF4-FFF2-40B4-BE49-F238E27FC236}">
              <a16:creationId xmlns:a16="http://schemas.microsoft.com/office/drawing/2014/main" id="{00000000-0008-0000-0000-0000E6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97953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262</xdr:row>
      <xdr:rowOff>166873</xdr:rowOff>
    </xdr:from>
    <xdr:to>
      <xdr:col>17</xdr:col>
      <xdr:colOff>3175</xdr:colOff>
      <xdr:row>262</xdr:row>
      <xdr:rowOff>166873</xdr:rowOff>
    </xdr:to>
    <xdr:sp macro="" textlink="">
      <xdr:nvSpPr>
        <xdr:cNvPr id="743" name="WordArt 2050">
          <a:extLst>
            <a:ext uri="{FF2B5EF4-FFF2-40B4-BE49-F238E27FC236}">
              <a16:creationId xmlns:a16="http://schemas.microsoft.com/office/drawing/2014/main" id="{00000000-0008-0000-0000-0000E7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97971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262</xdr:row>
      <xdr:rowOff>165100</xdr:rowOff>
    </xdr:from>
    <xdr:to>
      <xdr:col>17</xdr:col>
      <xdr:colOff>3175</xdr:colOff>
      <xdr:row>262</xdr:row>
      <xdr:rowOff>165100</xdr:rowOff>
    </xdr:to>
    <xdr:sp macro="" textlink="">
      <xdr:nvSpPr>
        <xdr:cNvPr id="744" name="WordArt 1">
          <a:extLst>
            <a:ext uri="{FF2B5EF4-FFF2-40B4-BE49-F238E27FC236}">
              <a16:creationId xmlns:a16="http://schemas.microsoft.com/office/drawing/2014/main" id="{00000000-0008-0000-0000-0000E8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97953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262</xdr:row>
      <xdr:rowOff>165100</xdr:rowOff>
    </xdr:from>
    <xdr:to>
      <xdr:col>17</xdr:col>
      <xdr:colOff>3175</xdr:colOff>
      <xdr:row>262</xdr:row>
      <xdr:rowOff>165100</xdr:rowOff>
    </xdr:to>
    <xdr:sp macro="" textlink="">
      <xdr:nvSpPr>
        <xdr:cNvPr id="745" name="WordArt 2047">
          <a:extLst>
            <a:ext uri="{FF2B5EF4-FFF2-40B4-BE49-F238E27FC236}">
              <a16:creationId xmlns:a16="http://schemas.microsoft.com/office/drawing/2014/main" id="{00000000-0008-0000-0000-0000E9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97953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262</xdr:row>
      <xdr:rowOff>166873</xdr:rowOff>
    </xdr:from>
    <xdr:to>
      <xdr:col>17</xdr:col>
      <xdr:colOff>3175</xdr:colOff>
      <xdr:row>262</xdr:row>
      <xdr:rowOff>166873</xdr:rowOff>
    </xdr:to>
    <xdr:sp macro="" textlink="">
      <xdr:nvSpPr>
        <xdr:cNvPr id="746" name="WordArt 2050">
          <a:extLst>
            <a:ext uri="{FF2B5EF4-FFF2-40B4-BE49-F238E27FC236}">
              <a16:creationId xmlns:a16="http://schemas.microsoft.com/office/drawing/2014/main" id="{00000000-0008-0000-0000-0000EA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97971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262</xdr:row>
      <xdr:rowOff>157480</xdr:rowOff>
    </xdr:from>
    <xdr:to>
      <xdr:col>17</xdr:col>
      <xdr:colOff>3175</xdr:colOff>
      <xdr:row>262</xdr:row>
      <xdr:rowOff>157480</xdr:rowOff>
    </xdr:to>
    <xdr:sp macro="" textlink="">
      <xdr:nvSpPr>
        <xdr:cNvPr id="747" name="WordArt 1">
          <a:extLst>
            <a:ext uri="{FF2B5EF4-FFF2-40B4-BE49-F238E27FC236}">
              <a16:creationId xmlns:a16="http://schemas.microsoft.com/office/drawing/2014/main" id="{00000000-0008-0000-0000-0000EB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978773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262</xdr:row>
      <xdr:rowOff>157480</xdr:rowOff>
    </xdr:from>
    <xdr:to>
      <xdr:col>17</xdr:col>
      <xdr:colOff>3175</xdr:colOff>
      <xdr:row>262</xdr:row>
      <xdr:rowOff>157480</xdr:rowOff>
    </xdr:to>
    <xdr:sp macro="" textlink="">
      <xdr:nvSpPr>
        <xdr:cNvPr id="748" name="WordArt 2047">
          <a:extLst>
            <a:ext uri="{FF2B5EF4-FFF2-40B4-BE49-F238E27FC236}">
              <a16:creationId xmlns:a16="http://schemas.microsoft.com/office/drawing/2014/main" id="{00000000-0008-0000-0000-0000EC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978773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262</xdr:row>
      <xdr:rowOff>159253</xdr:rowOff>
    </xdr:from>
    <xdr:to>
      <xdr:col>17</xdr:col>
      <xdr:colOff>3175</xdr:colOff>
      <xdr:row>262</xdr:row>
      <xdr:rowOff>159253</xdr:rowOff>
    </xdr:to>
    <xdr:sp macro="" textlink="">
      <xdr:nvSpPr>
        <xdr:cNvPr id="749" name="WordArt 2050">
          <a:extLst>
            <a:ext uri="{FF2B5EF4-FFF2-40B4-BE49-F238E27FC236}">
              <a16:creationId xmlns:a16="http://schemas.microsoft.com/office/drawing/2014/main" id="{00000000-0008-0000-0000-0000ED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978950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262</xdr:row>
      <xdr:rowOff>165100</xdr:rowOff>
    </xdr:from>
    <xdr:to>
      <xdr:col>17</xdr:col>
      <xdr:colOff>3175</xdr:colOff>
      <xdr:row>262</xdr:row>
      <xdr:rowOff>165100</xdr:rowOff>
    </xdr:to>
    <xdr:sp macro="" textlink="">
      <xdr:nvSpPr>
        <xdr:cNvPr id="750" name="WordArt 1">
          <a:extLst>
            <a:ext uri="{FF2B5EF4-FFF2-40B4-BE49-F238E27FC236}">
              <a16:creationId xmlns:a16="http://schemas.microsoft.com/office/drawing/2014/main" id="{00000000-0008-0000-0000-0000EE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97953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262</xdr:row>
      <xdr:rowOff>165100</xdr:rowOff>
    </xdr:from>
    <xdr:to>
      <xdr:col>17</xdr:col>
      <xdr:colOff>3175</xdr:colOff>
      <xdr:row>262</xdr:row>
      <xdr:rowOff>165100</xdr:rowOff>
    </xdr:to>
    <xdr:sp macro="" textlink="">
      <xdr:nvSpPr>
        <xdr:cNvPr id="751" name="WordArt 2047">
          <a:extLst>
            <a:ext uri="{FF2B5EF4-FFF2-40B4-BE49-F238E27FC236}">
              <a16:creationId xmlns:a16="http://schemas.microsoft.com/office/drawing/2014/main" id="{00000000-0008-0000-0000-0000EF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97953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262</xdr:row>
      <xdr:rowOff>166873</xdr:rowOff>
    </xdr:from>
    <xdr:to>
      <xdr:col>17</xdr:col>
      <xdr:colOff>3175</xdr:colOff>
      <xdr:row>262</xdr:row>
      <xdr:rowOff>166873</xdr:rowOff>
    </xdr:to>
    <xdr:sp macro="" textlink="">
      <xdr:nvSpPr>
        <xdr:cNvPr id="752" name="WordArt 2050">
          <a:extLst>
            <a:ext uri="{FF2B5EF4-FFF2-40B4-BE49-F238E27FC236}">
              <a16:creationId xmlns:a16="http://schemas.microsoft.com/office/drawing/2014/main" id="{00000000-0008-0000-0000-0000F0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97971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262</xdr:row>
      <xdr:rowOff>165100</xdr:rowOff>
    </xdr:from>
    <xdr:to>
      <xdr:col>17</xdr:col>
      <xdr:colOff>3175</xdr:colOff>
      <xdr:row>262</xdr:row>
      <xdr:rowOff>165100</xdr:rowOff>
    </xdr:to>
    <xdr:sp macro="" textlink="">
      <xdr:nvSpPr>
        <xdr:cNvPr id="753" name="WordArt 1">
          <a:extLst>
            <a:ext uri="{FF2B5EF4-FFF2-40B4-BE49-F238E27FC236}">
              <a16:creationId xmlns:a16="http://schemas.microsoft.com/office/drawing/2014/main" id="{00000000-0008-0000-0000-0000F1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97953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262</xdr:row>
      <xdr:rowOff>165100</xdr:rowOff>
    </xdr:from>
    <xdr:to>
      <xdr:col>17</xdr:col>
      <xdr:colOff>3175</xdr:colOff>
      <xdr:row>262</xdr:row>
      <xdr:rowOff>165100</xdr:rowOff>
    </xdr:to>
    <xdr:sp macro="" textlink="">
      <xdr:nvSpPr>
        <xdr:cNvPr id="754" name="WordArt 2047">
          <a:extLst>
            <a:ext uri="{FF2B5EF4-FFF2-40B4-BE49-F238E27FC236}">
              <a16:creationId xmlns:a16="http://schemas.microsoft.com/office/drawing/2014/main" id="{00000000-0008-0000-0000-0000F2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97953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262</xdr:row>
      <xdr:rowOff>166873</xdr:rowOff>
    </xdr:from>
    <xdr:to>
      <xdr:col>17</xdr:col>
      <xdr:colOff>3175</xdr:colOff>
      <xdr:row>262</xdr:row>
      <xdr:rowOff>166873</xdr:rowOff>
    </xdr:to>
    <xdr:sp macro="" textlink="">
      <xdr:nvSpPr>
        <xdr:cNvPr id="755" name="WordArt 2050">
          <a:extLst>
            <a:ext uri="{FF2B5EF4-FFF2-40B4-BE49-F238E27FC236}">
              <a16:creationId xmlns:a16="http://schemas.microsoft.com/office/drawing/2014/main" id="{00000000-0008-0000-0000-0000F3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97971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262</xdr:row>
      <xdr:rowOff>174625</xdr:rowOff>
    </xdr:from>
    <xdr:to>
      <xdr:col>17</xdr:col>
      <xdr:colOff>3175</xdr:colOff>
      <xdr:row>262</xdr:row>
      <xdr:rowOff>174625</xdr:rowOff>
    </xdr:to>
    <xdr:sp macro="" textlink="">
      <xdr:nvSpPr>
        <xdr:cNvPr id="756" name="WordArt 1">
          <a:extLst>
            <a:ext uri="{FF2B5EF4-FFF2-40B4-BE49-F238E27FC236}">
              <a16:creationId xmlns:a16="http://schemas.microsoft.com/office/drawing/2014/main" id="{00000000-0008-0000-0000-0000F4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98048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262</xdr:row>
      <xdr:rowOff>174625</xdr:rowOff>
    </xdr:from>
    <xdr:to>
      <xdr:col>17</xdr:col>
      <xdr:colOff>3175</xdr:colOff>
      <xdr:row>262</xdr:row>
      <xdr:rowOff>174625</xdr:rowOff>
    </xdr:to>
    <xdr:sp macro="" textlink="">
      <xdr:nvSpPr>
        <xdr:cNvPr id="757" name="WordArt 2047">
          <a:extLst>
            <a:ext uri="{FF2B5EF4-FFF2-40B4-BE49-F238E27FC236}">
              <a16:creationId xmlns:a16="http://schemas.microsoft.com/office/drawing/2014/main" id="{00000000-0008-0000-0000-0000F5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98048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262</xdr:row>
      <xdr:rowOff>176398</xdr:rowOff>
    </xdr:from>
    <xdr:to>
      <xdr:col>17</xdr:col>
      <xdr:colOff>3175</xdr:colOff>
      <xdr:row>262</xdr:row>
      <xdr:rowOff>176398</xdr:rowOff>
    </xdr:to>
    <xdr:sp macro="" textlink="">
      <xdr:nvSpPr>
        <xdr:cNvPr id="758" name="WordArt 2050">
          <a:extLst>
            <a:ext uri="{FF2B5EF4-FFF2-40B4-BE49-F238E27FC236}">
              <a16:creationId xmlns:a16="http://schemas.microsoft.com/office/drawing/2014/main" id="{00000000-0008-0000-0000-0000F6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980664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262</xdr:row>
      <xdr:rowOff>174625</xdr:rowOff>
    </xdr:from>
    <xdr:to>
      <xdr:col>17</xdr:col>
      <xdr:colOff>3175</xdr:colOff>
      <xdr:row>262</xdr:row>
      <xdr:rowOff>174625</xdr:rowOff>
    </xdr:to>
    <xdr:sp macro="" textlink="">
      <xdr:nvSpPr>
        <xdr:cNvPr id="759" name="WordArt 1">
          <a:extLst>
            <a:ext uri="{FF2B5EF4-FFF2-40B4-BE49-F238E27FC236}">
              <a16:creationId xmlns:a16="http://schemas.microsoft.com/office/drawing/2014/main" id="{00000000-0008-0000-0000-0000F7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98048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262</xdr:row>
      <xdr:rowOff>174625</xdr:rowOff>
    </xdr:from>
    <xdr:to>
      <xdr:col>17</xdr:col>
      <xdr:colOff>3175</xdr:colOff>
      <xdr:row>262</xdr:row>
      <xdr:rowOff>174625</xdr:rowOff>
    </xdr:to>
    <xdr:sp macro="" textlink="">
      <xdr:nvSpPr>
        <xdr:cNvPr id="760" name="WordArt 2047">
          <a:extLst>
            <a:ext uri="{FF2B5EF4-FFF2-40B4-BE49-F238E27FC236}">
              <a16:creationId xmlns:a16="http://schemas.microsoft.com/office/drawing/2014/main" id="{00000000-0008-0000-0000-0000F8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98048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262</xdr:row>
      <xdr:rowOff>176398</xdr:rowOff>
    </xdr:from>
    <xdr:to>
      <xdr:col>17</xdr:col>
      <xdr:colOff>3175</xdr:colOff>
      <xdr:row>262</xdr:row>
      <xdr:rowOff>176398</xdr:rowOff>
    </xdr:to>
    <xdr:sp macro="" textlink="">
      <xdr:nvSpPr>
        <xdr:cNvPr id="761" name="WordArt 2050">
          <a:extLst>
            <a:ext uri="{FF2B5EF4-FFF2-40B4-BE49-F238E27FC236}">
              <a16:creationId xmlns:a16="http://schemas.microsoft.com/office/drawing/2014/main" id="{00000000-0008-0000-0000-0000F9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980664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262</xdr:row>
      <xdr:rowOff>174625</xdr:rowOff>
    </xdr:from>
    <xdr:to>
      <xdr:col>17</xdr:col>
      <xdr:colOff>3175</xdr:colOff>
      <xdr:row>262</xdr:row>
      <xdr:rowOff>174625</xdr:rowOff>
    </xdr:to>
    <xdr:sp macro="" textlink="">
      <xdr:nvSpPr>
        <xdr:cNvPr id="762" name="WordArt 1">
          <a:extLst>
            <a:ext uri="{FF2B5EF4-FFF2-40B4-BE49-F238E27FC236}">
              <a16:creationId xmlns:a16="http://schemas.microsoft.com/office/drawing/2014/main" id="{00000000-0008-0000-0000-0000FA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98048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262</xdr:row>
      <xdr:rowOff>174625</xdr:rowOff>
    </xdr:from>
    <xdr:to>
      <xdr:col>17</xdr:col>
      <xdr:colOff>3175</xdr:colOff>
      <xdr:row>262</xdr:row>
      <xdr:rowOff>174625</xdr:rowOff>
    </xdr:to>
    <xdr:sp macro="" textlink="">
      <xdr:nvSpPr>
        <xdr:cNvPr id="763" name="WordArt 2047">
          <a:extLst>
            <a:ext uri="{FF2B5EF4-FFF2-40B4-BE49-F238E27FC236}">
              <a16:creationId xmlns:a16="http://schemas.microsoft.com/office/drawing/2014/main" id="{00000000-0008-0000-0000-0000FB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98048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262</xdr:row>
      <xdr:rowOff>176398</xdr:rowOff>
    </xdr:from>
    <xdr:to>
      <xdr:col>17</xdr:col>
      <xdr:colOff>3175</xdr:colOff>
      <xdr:row>262</xdr:row>
      <xdr:rowOff>176398</xdr:rowOff>
    </xdr:to>
    <xdr:sp macro="" textlink="">
      <xdr:nvSpPr>
        <xdr:cNvPr id="764" name="WordArt 2050">
          <a:extLst>
            <a:ext uri="{FF2B5EF4-FFF2-40B4-BE49-F238E27FC236}">
              <a16:creationId xmlns:a16="http://schemas.microsoft.com/office/drawing/2014/main" id="{00000000-0008-0000-0000-0000FC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980664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305</xdr:row>
      <xdr:rowOff>171450</xdr:rowOff>
    </xdr:from>
    <xdr:to>
      <xdr:col>17</xdr:col>
      <xdr:colOff>3175</xdr:colOff>
      <xdr:row>305</xdr:row>
      <xdr:rowOff>171450</xdr:rowOff>
    </xdr:to>
    <xdr:sp macro="" textlink="">
      <xdr:nvSpPr>
        <xdr:cNvPr id="765" name="WordArt 1">
          <a:extLst>
            <a:ext uri="{FF2B5EF4-FFF2-40B4-BE49-F238E27FC236}">
              <a16:creationId xmlns:a16="http://schemas.microsoft.com/office/drawing/2014/main" id="{00000000-0008-0000-0000-0000FD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12710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305</xdr:row>
      <xdr:rowOff>171450</xdr:rowOff>
    </xdr:from>
    <xdr:to>
      <xdr:col>17</xdr:col>
      <xdr:colOff>3175</xdr:colOff>
      <xdr:row>305</xdr:row>
      <xdr:rowOff>171450</xdr:rowOff>
    </xdr:to>
    <xdr:sp macro="" textlink="">
      <xdr:nvSpPr>
        <xdr:cNvPr id="766" name="WordArt 2047">
          <a:extLst>
            <a:ext uri="{FF2B5EF4-FFF2-40B4-BE49-F238E27FC236}">
              <a16:creationId xmlns:a16="http://schemas.microsoft.com/office/drawing/2014/main" id="{00000000-0008-0000-0000-0000FE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12710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305</xdr:row>
      <xdr:rowOff>173223</xdr:rowOff>
    </xdr:from>
    <xdr:to>
      <xdr:col>17</xdr:col>
      <xdr:colOff>3175</xdr:colOff>
      <xdr:row>305</xdr:row>
      <xdr:rowOff>173223</xdr:rowOff>
    </xdr:to>
    <xdr:sp macro="" textlink="">
      <xdr:nvSpPr>
        <xdr:cNvPr id="767" name="WordArt 2050">
          <a:extLst>
            <a:ext uri="{FF2B5EF4-FFF2-40B4-BE49-F238E27FC236}">
              <a16:creationId xmlns:a16="http://schemas.microsoft.com/office/drawing/2014/main" id="{00000000-0008-0000-0000-0000FF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12728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298</xdr:row>
      <xdr:rowOff>152400</xdr:rowOff>
    </xdr:from>
    <xdr:to>
      <xdr:col>17</xdr:col>
      <xdr:colOff>3175</xdr:colOff>
      <xdr:row>298</xdr:row>
      <xdr:rowOff>152400</xdr:rowOff>
    </xdr:to>
    <xdr:sp macro="" textlink="">
      <xdr:nvSpPr>
        <xdr:cNvPr id="768" name="WordArt 1">
          <a:extLst>
            <a:ext uri="{FF2B5EF4-FFF2-40B4-BE49-F238E27FC236}">
              <a16:creationId xmlns:a16="http://schemas.microsoft.com/office/drawing/2014/main" id="{00000000-0008-0000-0000-000000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72515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298</xdr:row>
      <xdr:rowOff>152400</xdr:rowOff>
    </xdr:from>
    <xdr:to>
      <xdr:col>17</xdr:col>
      <xdr:colOff>3175</xdr:colOff>
      <xdr:row>298</xdr:row>
      <xdr:rowOff>152400</xdr:rowOff>
    </xdr:to>
    <xdr:sp macro="" textlink="">
      <xdr:nvSpPr>
        <xdr:cNvPr id="769" name="WordArt 2047">
          <a:extLst>
            <a:ext uri="{FF2B5EF4-FFF2-40B4-BE49-F238E27FC236}">
              <a16:creationId xmlns:a16="http://schemas.microsoft.com/office/drawing/2014/main" id="{00000000-0008-0000-0000-000001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72515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298</xdr:row>
      <xdr:rowOff>154173</xdr:rowOff>
    </xdr:from>
    <xdr:to>
      <xdr:col>17</xdr:col>
      <xdr:colOff>3175</xdr:colOff>
      <xdr:row>298</xdr:row>
      <xdr:rowOff>154173</xdr:rowOff>
    </xdr:to>
    <xdr:sp macro="" textlink="">
      <xdr:nvSpPr>
        <xdr:cNvPr id="770" name="WordArt 2050">
          <a:extLst>
            <a:ext uri="{FF2B5EF4-FFF2-40B4-BE49-F238E27FC236}">
              <a16:creationId xmlns:a16="http://schemas.microsoft.com/office/drawing/2014/main" id="{00000000-0008-0000-0000-000002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725327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298</xdr:row>
      <xdr:rowOff>152400</xdr:rowOff>
    </xdr:from>
    <xdr:to>
      <xdr:col>17</xdr:col>
      <xdr:colOff>3175</xdr:colOff>
      <xdr:row>298</xdr:row>
      <xdr:rowOff>152400</xdr:rowOff>
    </xdr:to>
    <xdr:sp macro="" textlink="">
      <xdr:nvSpPr>
        <xdr:cNvPr id="771" name="WordArt 1">
          <a:extLst>
            <a:ext uri="{FF2B5EF4-FFF2-40B4-BE49-F238E27FC236}">
              <a16:creationId xmlns:a16="http://schemas.microsoft.com/office/drawing/2014/main" id="{00000000-0008-0000-0000-000003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72515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298</xdr:row>
      <xdr:rowOff>152400</xdr:rowOff>
    </xdr:from>
    <xdr:to>
      <xdr:col>17</xdr:col>
      <xdr:colOff>3175</xdr:colOff>
      <xdr:row>298</xdr:row>
      <xdr:rowOff>152400</xdr:rowOff>
    </xdr:to>
    <xdr:sp macro="" textlink="">
      <xdr:nvSpPr>
        <xdr:cNvPr id="772" name="WordArt 2047">
          <a:extLst>
            <a:ext uri="{FF2B5EF4-FFF2-40B4-BE49-F238E27FC236}">
              <a16:creationId xmlns:a16="http://schemas.microsoft.com/office/drawing/2014/main" id="{00000000-0008-0000-0000-000004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72515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298</xdr:row>
      <xdr:rowOff>154173</xdr:rowOff>
    </xdr:from>
    <xdr:to>
      <xdr:col>17</xdr:col>
      <xdr:colOff>3175</xdr:colOff>
      <xdr:row>298</xdr:row>
      <xdr:rowOff>154173</xdr:rowOff>
    </xdr:to>
    <xdr:sp macro="" textlink="">
      <xdr:nvSpPr>
        <xdr:cNvPr id="773" name="WordArt 2050">
          <a:extLst>
            <a:ext uri="{FF2B5EF4-FFF2-40B4-BE49-F238E27FC236}">
              <a16:creationId xmlns:a16="http://schemas.microsoft.com/office/drawing/2014/main" id="{00000000-0008-0000-0000-000005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725327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298</xdr:row>
      <xdr:rowOff>161925</xdr:rowOff>
    </xdr:from>
    <xdr:to>
      <xdr:col>17</xdr:col>
      <xdr:colOff>3175</xdr:colOff>
      <xdr:row>298</xdr:row>
      <xdr:rowOff>161925</xdr:rowOff>
    </xdr:to>
    <xdr:sp macro="" textlink="">
      <xdr:nvSpPr>
        <xdr:cNvPr id="774" name="WordArt 1">
          <a:extLst>
            <a:ext uri="{FF2B5EF4-FFF2-40B4-BE49-F238E27FC236}">
              <a16:creationId xmlns:a16="http://schemas.microsoft.com/office/drawing/2014/main" id="{00000000-0008-0000-0000-000006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72610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298</xdr:row>
      <xdr:rowOff>161925</xdr:rowOff>
    </xdr:from>
    <xdr:to>
      <xdr:col>17</xdr:col>
      <xdr:colOff>3175</xdr:colOff>
      <xdr:row>298</xdr:row>
      <xdr:rowOff>161925</xdr:rowOff>
    </xdr:to>
    <xdr:sp macro="" textlink="">
      <xdr:nvSpPr>
        <xdr:cNvPr id="775" name="WordArt 2047">
          <a:extLst>
            <a:ext uri="{FF2B5EF4-FFF2-40B4-BE49-F238E27FC236}">
              <a16:creationId xmlns:a16="http://schemas.microsoft.com/office/drawing/2014/main" id="{00000000-0008-0000-0000-000007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72610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298</xdr:row>
      <xdr:rowOff>163698</xdr:rowOff>
    </xdr:from>
    <xdr:to>
      <xdr:col>17</xdr:col>
      <xdr:colOff>3175</xdr:colOff>
      <xdr:row>298</xdr:row>
      <xdr:rowOff>163698</xdr:rowOff>
    </xdr:to>
    <xdr:sp macro="" textlink="">
      <xdr:nvSpPr>
        <xdr:cNvPr id="776" name="WordArt 2050">
          <a:extLst>
            <a:ext uri="{FF2B5EF4-FFF2-40B4-BE49-F238E27FC236}">
              <a16:creationId xmlns:a16="http://schemas.microsoft.com/office/drawing/2014/main" id="{00000000-0008-0000-0000-000008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726279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298</xdr:row>
      <xdr:rowOff>161925</xdr:rowOff>
    </xdr:from>
    <xdr:to>
      <xdr:col>17</xdr:col>
      <xdr:colOff>3175</xdr:colOff>
      <xdr:row>298</xdr:row>
      <xdr:rowOff>161925</xdr:rowOff>
    </xdr:to>
    <xdr:sp macro="" textlink="">
      <xdr:nvSpPr>
        <xdr:cNvPr id="777" name="WordArt 1">
          <a:extLst>
            <a:ext uri="{FF2B5EF4-FFF2-40B4-BE49-F238E27FC236}">
              <a16:creationId xmlns:a16="http://schemas.microsoft.com/office/drawing/2014/main" id="{00000000-0008-0000-0000-000009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72610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298</xdr:row>
      <xdr:rowOff>161925</xdr:rowOff>
    </xdr:from>
    <xdr:to>
      <xdr:col>17</xdr:col>
      <xdr:colOff>3175</xdr:colOff>
      <xdr:row>298</xdr:row>
      <xdr:rowOff>161925</xdr:rowOff>
    </xdr:to>
    <xdr:sp macro="" textlink="">
      <xdr:nvSpPr>
        <xdr:cNvPr id="778" name="WordArt 2047">
          <a:extLst>
            <a:ext uri="{FF2B5EF4-FFF2-40B4-BE49-F238E27FC236}">
              <a16:creationId xmlns:a16="http://schemas.microsoft.com/office/drawing/2014/main" id="{00000000-0008-0000-0000-00000A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72610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298</xdr:row>
      <xdr:rowOff>163698</xdr:rowOff>
    </xdr:from>
    <xdr:to>
      <xdr:col>17</xdr:col>
      <xdr:colOff>3175</xdr:colOff>
      <xdr:row>298</xdr:row>
      <xdr:rowOff>163698</xdr:rowOff>
    </xdr:to>
    <xdr:sp macro="" textlink="">
      <xdr:nvSpPr>
        <xdr:cNvPr id="779" name="WordArt 2050">
          <a:extLst>
            <a:ext uri="{FF2B5EF4-FFF2-40B4-BE49-F238E27FC236}">
              <a16:creationId xmlns:a16="http://schemas.microsoft.com/office/drawing/2014/main" id="{00000000-0008-0000-0000-00000B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726279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299</xdr:row>
      <xdr:rowOff>161925</xdr:rowOff>
    </xdr:from>
    <xdr:to>
      <xdr:col>17</xdr:col>
      <xdr:colOff>3175</xdr:colOff>
      <xdr:row>299</xdr:row>
      <xdr:rowOff>161925</xdr:rowOff>
    </xdr:to>
    <xdr:sp macro="" textlink="">
      <xdr:nvSpPr>
        <xdr:cNvPr id="780" name="WordArt 1">
          <a:extLst>
            <a:ext uri="{FF2B5EF4-FFF2-40B4-BE49-F238E27FC236}">
              <a16:creationId xmlns:a16="http://schemas.microsoft.com/office/drawing/2014/main" id="{00000000-0008-0000-0000-00000C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76610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299</xdr:row>
      <xdr:rowOff>161925</xdr:rowOff>
    </xdr:from>
    <xdr:to>
      <xdr:col>17</xdr:col>
      <xdr:colOff>3175</xdr:colOff>
      <xdr:row>299</xdr:row>
      <xdr:rowOff>161925</xdr:rowOff>
    </xdr:to>
    <xdr:sp macro="" textlink="">
      <xdr:nvSpPr>
        <xdr:cNvPr id="781" name="WordArt 2047">
          <a:extLst>
            <a:ext uri="{FF2B5EF4-FFF2-40B4-BE49-F238E27FC236}">
              <a16:creationId xmlns:a16="http://schemas.microsoft.com/office/drawing/2014/main" id="{00000000-0008-0000-0000-00000D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76610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299</xdr:row>
      <xdr:rowOff>163698</xdr:rowOff>
    </xdr:from>
    <xdr:to>
      <xdr:col>17</xdr:col>
      <xdr:colOff>3175</xdr:colOff>
      <xdr:row>299</xdr:row>
      <xdr:rowOff>163698</xdr:rowOff>
    </xdr:to>
    <xdr:sp macro="" textlink="">
      <xdr:nvSpPr>
        <xdr:cNvPr id="782" name="WordArt 2050">
          <a:extLst>
            <a:ext uri="{FF2B5EF4-FFF2-40B4-BE49-F238E27FC236}">
              <a16:creationId xmlns:a16="http://schemas.microsoft.com/office/drawing/2014/main" id="{00000000-0008-0000-0000-00000E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766284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299</xdr:row>
      <xdr:rowOff>161925</xdr:rowOff>
    </xdr:from>
    <xdr:to>
      <xdr:col>17</xdr:col>
      <xdr:colOff>3175</xdr:colOff>
      <xdr:row>299</xdr:row>
      <xdr:rowOff>161925</xdr:rowOff>
    </xdr:to>
    <xdr:sp macro="" textlink="">
      <xdr:nvSpPr>
        <xdr:cNvPr id="783" name="WordArt 1">
          <a:extLst>
            <a:ext uri="{FF2B5EF4-FFF2-40B4-BE49-F238E27FC236}">
              <a16:creationId xmlns:a16="http://schemas.microsoft.com/office/drawing/2014/main" id="{00000000-0008-0000-0000-00000F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76610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299</xdr:row>
      <xdr:rowOff>161925</xdr:rowOff>
    </xdr:from>
    <xdr:to>
      <xdr:col>17</xdr:col>
      <xdr:colOff>3175</xdr:colOff>
      <xdr:row>299</xdr:row>
      <xdr:rowOff>161925</xdr:rowOff>
    </xdr:to>
    <xdr:sp macro="" textlink="">
      <xdr:nvSpPr>
        <xdr:cNvPr id="784" name="WordArt 2047">
          <a:extLst>
            <a:ext uri="{FF2B5EF4-FFF2-40B4-BE49-F238E27FC236}">
              <a16:creationId xmlns:a16="http://schemas.microsoft.com/office/drawing/2014/main" id="{00000000-0008-0000-0000-000010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76610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299</xdr:row>
      <xdr:rowOff>163698</xdr:rowOff>
    </xdr:from>
    <xdr:to>
      <xdr:col>17</xdr:col>
      <xdr:colOff>3175</xdr:colOff>
      <xdr:row>299</xdr:row>
      <xdr:rowOff>163698</xdr:rowOff>
    </xdr:to>
    <xdr:sp macro="" textlink="">
      <xdr:nvSpPr>
        <xdr:cNvPr id="785" name="WordArt 2050">
          <a:extLst>
            <a:ext uri="{FF2B5EF4-FFF2-40B4-BE49-F238E27FC236}">
              <a16:creationId xmlns:a16="http://schemas.microsoft.com/office/drawing/2014/main" id="{00000000-0008-0000-0000-000011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766284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299</xdr:row>
      <xdr:rowOff>171450</xdr:rowOff>
    </xdr:from>
    <xdr:to>
      <xdr:col>17</xdr:col>
      <xdr:colOff>3175</xdr:colOff>
      <xdr:row>299</xdr:row>
      <xdr:rowOff>171450</xdr:rowOff>
    </xdr:to>
    <xdr:sp macro="" textlink="">
      <xdr:nvSpPr>
        <xdr:cNvPr id="786" name="WordArt 1">
          <a:extLst>
            <a:ext uri="{FF2B5EF4-FFF2-40B4-BE49-F238E27FC236}">
              <a16:creationId xmlns:a16="http://schemas.microsoft.com/office/drawing/2014/main" id="{00000000-0008-0000-0000-000012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76706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299</xdr:row>
      <xdr:rowOff>171450</xdr:rowOff>
    </xdr:from>
    <xdr:to>
      <xdr:col>17</xdr:col>
      <xdr:colOff>3175</xdr:colOff>
      <xdr:row>299</xdr:row>
      <xdr:rowOff>171450</xdr:rowOff>
    </xdr:to>
    <xdr:sp macro="" textlink="">
      <xdr:nvSpPr>
        <xdr:cNvPr id="787" name="WordArt 2047">
          <a:extLst>
            <a:ext uri="{FF2B5EF4-FFF2-40B4-BE49-F238E27FC236}">
              <a16:creationId xmlns:a16="http://schemas.microsoft.com/office/drawing/2014/main" id="{00000000-0008-0000-0000-000013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76706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299</xdr:row>
      <xdr:rowOff>173223</xdr:rowOff>
    </xdr:from>
    <xdr:to>
      <xdr:col>17</xdr:col>
      <xdr:colOff>3175</xdr:colOff>
      <xdr:row>299</xdr:row>
      <xdr:rowOff>173223</xdr:rowOff>
    </xdr:to>
    <xdr:sp macro="" textlink="">
      <xdr:nvSpPr>
        <xdr:cNvPr id="788" name="WordArt 2050">
          <a:extLst>
            <a:ext uri="{FF2B5EF4-FFF2-40B4-BE49-F238E27FC236}">
              <a16:creationId xmlns:a16="http://schemas.microsoft.com/office/drawing/2014/main" id="{00000000-0008-0000-0000-000014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767237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299</xdr:row>
      <xdr:rowOff>171450</xdr:rowOff>
    </xdr:from>
    <xdr:to>
      <xdr:col>17</xdr:col>
      <xdr:colOff>3175</xdr:colOff>
      <xdr:row>299</xdr:row>
      <xdr:rowOff>171450</xdr:rowOff>
    </xdr:to>
    <xdr:sp macro="" textlink="">
      <xdr:nvSpPr>
        <xdr:cNvPr id="789" name="WordArt 1">
          <a:extLst>
            <a:ext uri="{FF2B5EF4-FFF2-40B4-BE49-F238E27FC236}">
              <a16:creationId xmlns:a16="http://schemas.microsoft.com/office/drawing/2014/main" id="{00000000-0008-0000-0000-000015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76706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299</xdr:row>
      <xdr:rowOff>171450</xdr:rowOff>
    </xdr:from>
    <xdr:to>
      <xdr:col>17</xdr:col>
      <xdr:colOff>3175</xdr:colOff>
      <xdr:row>299</xdr:row>
      <xdr:rowOff>171450</xdr:rowOff>
    </xdr:to>
    <xdr:sp macro="" textlink="">
      <xdr:nvSpPr>
        <xdr:cNvPr id="790" name="WordArt 2047">
          <a:extLst>
            <a:ext uri="{FF2B5EF4-FFF2-40B4-BE49-F238E27FC236}">
              <a16:creationId xmlns:a16="http://schemas.microsoft.com/office/drawing/2014/main" id="{00000000-0008-0000-0000-000016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76706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299</xdr:row>
      <xdr:rowOff>173223</xdr:rowOff>
    </xdr:from>
    <xdr:to>
      <xdr:col>17</xdr:col>
      <xdr:colOff>3175</xdr:colOff>
      <xdr:row>299</xdr:row>
      <xdr:rowOff>173223</xdr:rowOff>
    </xdr:to>
    <xdr:sp macro="" textlink="">
      <xdr:nvSpPr>
        <xdr:cNvPr id="791" name="WordArt 2050">
          <a:extLst>
            <a:ext uri="{FF2B5EF4-FFF2-40B4-BE49-F238E27FC236}">
              <a16:creationId xmlns:a16="http://schemas.microsoft.com/office/drawing/2014/main" id="{00000000-0008-0000-0000-000017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767237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300</xdr:row>
      <xdr:rowOff>161925</xdr:rowOff>
    </xdr:from>
    <xdr:to>
      <xdr:col>17</xdr:col>
      <xdr:colOff>3175</xdr:colOff>
      <xdr:row>300</xdr:row>
      <xdr:rowOff>161925</xdr:rowOff>
    </xdr:to>
    <xdr:sp macro="" textlink="">
      <xdr:nvSpPr>
        <xdr:cNvPr id="792" name="WordArt 1">
          <a:extLst>
            <a:ext uri="{FF2B5EF4-FFF2-40B4-BE49-F238E27FC236}">
              <a16:creationId xmlns:a16="http://schemas.microsoft.com/office/drawing/2014/main" id="{00000000-0008-0000-0000-000018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80611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300</xdr:row>
      <xdr:rowOff>161925</xdr:rowOff>
    </xdr:from>
    <xdr:to>
      <xdr:col>17</xdr:col>
      <xdr:colOff>3175</xdr:colOff>
      <xdr:row>300</xdr:row>
      <xdr:rowOff>161925</xdr:rowOff>
    </xdr:to>
    <xdr:sp macro="" textlink="">
      <xdr:nvSpPr>
        <xdr:cNvPr id="793" name="WordArt 2047">
          <a:extLst>
            <a:ext uri="{FF2B5EF4-FFF2-40B4-BE49-F238E27FC236}">
              <a16:creationId xmlns:a16="http://schemas.microsoft.com/office/drawing/2014/main" id="{00000000-0008-0000-0000-000019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80611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300</xdr:row>
      <xdr:rowOff>163698</xdr:rowOff>
    </xdr:from>
    <xdr:to>
      <xdr:col>17</xdr:col>
      <xdr:colOff>3175</xdr:colOff>
      <xdr:row>300</xdr:row>
      <xdr:rowOff>163698</xdr:rowOff>
    </xdr:to>
    <xdr:sp macro="" textlink="">
      <xdr:nvSpPr>
        <xdr:cNvPr id="794" name="WordArt 2050">
          <a:extLst>
            <a:ext uri="{FF2B5EF4-FFF2-40B4-BE49-F238E27FC236}">
              <a16:creationId xmlns:a16="http://schemas.microsoft.com/office/drawing/2014/main" id="{00000000-0008-0000-0000-00001A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806289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300</xdr:row>
      <xdr:rowOff>161925</xdr:rowOff>
    </xdr:from>
    <xdr:to>
      <xdr:col>17</xdr:col>
      <xdr:colOff>3175</xdr:colOff>
      <xdr:row>300</xdr:row>
      <xdr:rowOff>161925</xdr:rowOff>
    </xdr:to>
    <xdr:sp macro="" textlink="">
      <xdr:nvSpPr>
        <xdr:cNvPr id="795" name="WordArt 1">
          <a:extLst>
            <a:ext uri="{FF2B5EF4-FFF2-40B4-BE49-F238E27FC236}">
              <a16:creationId xmlns:a16="http://schemas.microsoft.com/office/drawing/2014/main" id="{00000000-0008-0000-0000-00001B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80611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300</xdr:row>
      <xdr:rowOff>161925</xdr:rowOff>
    </xdr:from>
    <xdr:to>
      <xdr:col>17</xdr:col>
      <xdr:colOff>3175</xdr:colOff>
      <xdr:row>300</xdr:row>
      <xdr:rowOff>161925</xdr:rowOff>
    </xdr:to>
    <xdr:sp macro="" textlink="">
      <xdr:nvSpPr>
        <xdr:cNvPr id="796" name="WordArt 2047">
          <a:extLst>
            <a:ext uri="{FF2B5EF4-FFF2-40B4-BE49-F238E27FC236}">
              <a16:creationId xmlns:a16="http://schemas.microsoft.com/office/drawing/2014/main" id="{00000000-0008-0000-0000-00001C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80611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300</xdr:row>
      <xdr:rowOff>163698</xdr:rowOff>
    </xdr:from>
    <xdr:to>
      <xdr:col>17</xdr:col>
      <xdr:colOff>3175</xdr:colOff>
      <xdr:row>300</xdr:row>
      <xdr:rowOff>163698</xdr:rowOff>
    </xdr:to>
    <xdr:sp macro="" textlink="">
      <xdr:nvSpPr>
        <xdr:cNvPr id="797" name="WordArt 2050">
          <a:extLst>
            <a:ext uri="{FF2B5EF4-FFF2-40B4-BE49-F238E27FC236}">
              <a16:creationId xmlns:a16="http://schemas.microsoft.com/office/drawing/2014/main" id="{00000000-0008-0000-0000-00001D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806289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300</xdr:row>
      <xdr:rowOff>171450</xdr:rowOff>
    </xdr:from>
    <xdr:to>
      <xdr:col>17</xdr:col>
      <xdr:colOff>3175</xdr:colOff>
      <xdr:row>300</xdr:row>
      <xdr:rowOff>171450</xdr:rowOff>
    </xdr:to>
    <xdr:sp macro="" textlink="">
      <xdr:nvSpPr>
        <xdr:cNvPr id="798" name="WordArt 1">
          <a:extLst>
            <a:ext uri="{FF2B5EF4-FFF2-40B4-BE49-F238E27FC236}">
              <a16:creationId xmlns:a16="http://schemas.microsoft.com/office/drawing/2014/main" id="{00000000-0008-0000-0000-00001E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80706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300</xdr:row>
      <xdr:rowOff>171450</xdr:rowOff>
    </xdr:from>
    <xdr:to>
      <xdr:col>17</xdr:col>
      <xdr:colOff>3175</xdr:colOff>
      <xdr:row>300</xdr:row>
      <xdr:rowOff>171450</xdr:rowOff>
    </xdr:to>
    <xdr:sp macro="" textlink="">
      <xdr:nvSpPr>
        <xdr:cNvPr id="799" name="WordArt 2047">
          <a:extLst>
            <a:ext uri="{FF2B5EF4-FFF2-40B4-BE49-F238E27FC236}">
              <a16:creationId xmlns:a16="http://schemas.microsoft.com/office/drawing/2014/main" id="{00000000-0008-0000-0000-00001F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80706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300</xdr:row>
      <xdr:rowOff>173223</xdr:rowOff>
    </xdr:from>
    <xdr:to>
      <xdr:col>17</xdr:col>
      <xdr:colOff>3175</xdr:colOff>
      <xdr:row>300</xdr:row>
      <xdr:rowOff>173223</xdr:rowOff>
    </xdr:to>
    <xdr:sp macro="" textlink="">
      <xdr:nvSpPr>
        <xdr:cNvPr id="800" name="WordArt 2050">
          <a:extLst>
            <a:ext uri="{FF2B5EF4-FFF2-40B4-BE49-F238E27FC236}">
              <a16:creationId xmlns:a16="http://schemas.microsoft.com/office/drawing/2014/main" id="{00000000-0008-0000-0000-000020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80724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300</xdr:row>
      <xdr:rowOff>171450</xdr:rowOff>
    </xdr:from>
    <xdr:to>
      <xdr:col>17</xdr:col>
      <xdr:colOff>3175</xdr:colOff>
      <xdr:row>300</xdr:row>
      <xdr:rowOff>171450</xdr:rowOff>
    </xdr:to>
    <xdr:sp macro="" textlink="">
      <xdr:nvSpPr>
        <xdr:cNvPr id="801" name="WordArt 1">
          <a:extLst>
            <a:ext uri="{FF2B5EF4-FFF2-40B4-BE49-F238E27FC236}">
              <a16:creationId xmlns:a16="http://schemas.microsoft.com/office/drawing/2014/main" id="{00000000-0008-0000-0000-000021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80706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300</xdr:row>
      <xdr:rowOff>171450</xdr:rowOff>
    </xdr:from>
    <xdr:to>
      <xdr:col>17</xdr:col>
      <xdr:colOff>3175</xdr:colOff>
      <xdr:row>300</xdr:row>
      <xdr:rowOff>171450</xdr:rowOff>
    </xdr:to>
    <xdr:sp macro="" textlink="">
      <xdr:nvSpPr>
        <xdr:cNvPr id="802" name="WordArt 2047">
          <a:extLst>
            <a:ext uri="{FF2B5EF4-FFF2-40B4-BE49-F238E27FC236}">
              <a16:creationId xmlns:a16="http://schemas.microsoft.com/office/drawing/2014/main" id="{00000000-0008-0000-0000-000022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80706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300</xdr:row>
      <xdr:rowOff>173223</xdr:rowOff>
    </xdr:from>
    <xdr:to>
      <xdr:col>17</xdr:col>
      <xdr:colOff>3175</xdr:colOff>
      <xdr:row>300</xdr:row>
      <xdr:rowOff>173223</xdr:rowOff>
    </xdr:to>
    <xdr:sp macro="" textlink="">
      <xdr:nvSpPr>
        <xdr:cNvPr id="803" name="WordArt 2050">
          <a:extLst>
            <a:ext uri="{FF2B5EF4-FFF2-40B4-BE49-F238E27FC236}">
              <a16:creationId xmlns:a16="http://schemas.microsoft.com/office/drawing/2014/main" id="{00000000-0008-0000-0000-000023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80724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328</xdr:row>
      <xdr:rowOff>1120775</xdr:rowOff>
    </xdr:from>
    <xdr:to>
      <xdr:col>17</xdr:col>
      <xdr:colOff>3175</xdr:colOff>
      <xdr:row>328</xdr:row>
      <xdr:rowOff>1120775</xdr:rowOff>
    </xdr:to>
    <xdr:sp macro="" textlink="">
      <xdr:nvSpPr>
        <xdr:cNvPr id="804" name="WordArt 1">
          <a:extLst>
            <a:ext uri="{FF2B5EF4-FFF2-40B4-BE49-F238E27FC236}">
              <a16:creationId xmlns:a16="http://schemas.microsoft.com/office/drawing/2014/main" id="{00000000-0008-0000-0000-000024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220978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328</xdr:row>
      <xdr:rowOff>1120775</xdr:rowOff>
    </xdr:from>
    <xdr:to>
      <xdr:col>17</xdr:col>
      <xdr:colOff>3175</xdr:colOff>
      <xdr:row>328</xdr:row>
      <xdr:rowOff>1120775</xdr:rowOff>
    </xdr:to>
    <xdr:sp macro="" textlink="">
      <xdr:nvSpPr>
        <xdr:cNvPr id="805" name="WordArt 2047">
          <a:extLst>
            <a:ext uri="{FF2B5EF4-FFF2-40B4-BE49-F238E27FC236}">
              <a16:creationId xmlns:a16="http://schemas.microsoft.com/office/drawing/2014/main" id="{00000000-0008-0000-0000-000025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220978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328</xdr:row>
      <xdr:rowOff>1122548</xdr:rowOff>
    </xdr:from>
    <xdr:to>
      <xdr:col>17</xdr:col>
      <xdr:colOff>3175</xdr:colOff>
      <xdr:row>328</xdr:row>
      <xdr:rowOff>1122548</xdr:rowOff>
    </xdr:to>
    <xdr:sp macro="" textlink="">
      <xdr:nvSpPr>
        <xdr:cNvPr id="806" name="WordArt 2050">
          <a:extLst>
            <a:ext uri="{FF2B5EF4-FFF2-40B4-BE49-F238E27FC236}">
              <a16:creationId xmlns:a16="http://schemas.microsoft.com/office/drawing/2014/main" id="{00000000-0008-0000-0000-000026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2209957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328</xdr:row>
      <xdr:rowOff>1120775</xdr:rowOff>
    </xdr:from>
    <xdr:to>
      <xdr:col>17</xdr:col>
      <xdr:colOff>3175</xdr:colOff>
      <xdr:row>328</xdr:row>
      <xdr:rowOff>1120775</xdr:rowOff>
    </xdr:to>
    <xdr:sp macro="" textlink="">
      <xdr:nvSpPr>
        <xdr:cNvPr id="807" name="WordArt 1">
          <a:extLst>
            <a:ext uri="{FF2B5EF4-FFF2-40B4-BE49-F238E27FC236}">
              <a16:creationId xmlns:a16="http://schemas.microsoft.com/office/drawing/2014/main" id="{00000000-0008-0000-0000-000027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220978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328</xdr:row>
      <xdr:rowOff>1120775</xdr:rowOff>
    </xdr:from>
    <xdr:to>
      <xdr:col>17</xdr:col>
      <xdr:colOff>3175</xdr:colOff>
      <xdr:row>328</xdr:row>
      <xdr:rowOff>1120775</xdr:rowOff>
    </xdr:to>
    <xdr:sp macro="" textlink="">
      <xdr:nvSpPr>
        <xdr:cNvPr id="808" name="WordArt 2047">
          <a:extLst>
            <a:ext uri="{FF2B5EF4-FFF2-40B4-BE49-F238E27FC236}">
              <a16:creationId xmlns:a16="http://schemas.microsoft.com/office/drawing/2014/main" id="{00000000-0008-0000-0000-000028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220978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328</xdr:row>
      <xdr:rowOff>1122548</xdr:rowOff>
    </xdr:from>
    <xdr:to>
      <xdr:col>17</xdr:col>
      <xdr:colOff>3175</xdr:colOff>
      <xdr:row>328</xdr:row>
      <xdr:rowOff>1122548</xdr:rowOff>
    </xdr:to>
    <xdr:sp macro="" textlink="">
      <xdr:nvSpPr>
        <xdr:cNvPr id="809" name="WordArt 2050">
          <a:extLst>
            <a:ext uri="{FF2B5EF4-FFF2-40B4-BE49-F238E27FC236}">
              <a16:creationId xmlns:a16="http://schemas.microsoft.com/office/drawing/2014/main" id="{00000000-0008-0000-0000-000029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2209957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328</xdr:row>
      <xdr:rowOff>168275</xdr:rowOff>
    </xdr:from>
    <xdr:to>
      <xdr:col>17</xdr:col>
      <xdr:colOff>3175</xdr:colOff>
      <xdr:row>328</xdr:row>
      <xdr:rowOff>168275</xdr:rowOff>
    </xdr:to>
    <xdr:sp macro="" textlink="">
      <xdr:nvSpPr>
        <xdr:cNvPr id="810" name="WordArt 1">
          <a:extLst>
            <a:ext uri="{FF2B5EF4-FFF2-40B4-BE49-F238E27FC236}">
              <a16:creationId xmlns:a16="http://schemas.microsoft.com/office/drawing/2014/main" id="{00000000-0008-0000-0000-00002A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218692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328</xdr:row>
      <xdr:rowOff>168275</xdr:rowOff>
    </xdr:from>
    <xdr:to>
      <xdr:col>17</xdr:col>
      <xdr:colOff>3175</xdr:colOff>
      <xdr:row>328</xdr:row>
      <xdr:rowOff>168275</xdr:rowOff>
    </xdr:to>
    <xdr:sp macro="" textlink="">
      <xdr:nvSpPr>
        <xdr:cNvPr id="811" name="WordArt 2047">
          <a:extLst>
            <a:ext uri="{FF2B5EF4-FFF2-40B4-BE49-F238E27FC236}">
              <a16:creationId xmlns:a16="http://schemas.microsoft.com/office/drawing/2014/main" id="{00000000-0008-0000-0000-00002B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218692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328</xdr:row>
      <xdr:rowOff>170048</xdr:rowOff>
    </xdr:from>
    <xdr:to>
      <xdr:col>17</xdr:col>
      <xdr:colOff>3175</xdr:colOff>
      <xdr:row>328</xdr:row>
      <xdr:rowOff>170048</xdr:rowOff>
    </xdr:to>
    <xdr:sp macro="" textlink="">
      <xdr:nvSpPr>
        <xdr:cNvPr id="812" name="WordArt 2050">
          <a:extLst>
            <a:ext uri="{FF2B5EF4-FFF2-40B4-BE49-F238E27FC236}">
              <a16:creationId xmlns:a16="http://schemas.microsoft.com/office/drawing/2014/main" id="{00000000-0008-0000-0000-00002C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2187097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328</xdr:row>
      <xdr:rowOff>168275</xdr:rowOff>
    </xdr:from>
    <xdr:to>
      <xdr:col>17</xdr:col>
      <xdr:colOff>3175</xdr:colOff>
      <xdr:row>328</xdr:row>
      <xdr:rowOff>168275</xdr:rowOff>
    </xdr:to>
    <xdr:sp macro="" textlink="">
      <xdr:nvSpPr>
        <xdr:cNvPr id="813" name="WordArt 1">
          <a:extLst>
            <a:ext uri="{FF2B5EF4-FFF2-40B4-BE49-F238E27FC236}">
              <a16:creationId xmlns:a16="http://schemas.microsoft.com/office/drawing/2014/main" id="{00000000-0008-0000-0000-00002D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218692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328</xdr:row>
      <xdr:rowOff>168275</xdr:rowOff>
    </xdr:from>
    <xdr:to>
      <xdr:col>17</xdr:col>
      <xdr:colOff>3175</xdr:colOff>
      <xdr:row>328</xdr:row>
      <xdr:rowOff>168275</xdr:rowOff>
    </xdr:to>
    <xdr:sp macro="" textlink="">
      <xdr:nvSpPr>
        <xdr:cNvPr id="814" name="WordArt 2047">
          <a:extLst>
            <a:ext uri="{FF2B5EF4-FFF2-40B4-BE49-F238E27FC236}">
              <a16:creationId xmlns:a16="http://schemas.microsoft.com/office/drawing/2014/main" id="{00000000-0008-0000-0000-00002E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218692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328</xdr:row>
      <xdr:rowOff>170048</xdr:rowOff>
    </xdr:from>
    <xdr:to>
      <xdr:col>17</xdr:col>
      <xdr:colOff>3175</xdr:colOff>
      <xdr:row>328</xdr:row>
      <xdr:rowOff>170048</xdr:rowOff>
    </xdr:to>
    <xdr:sp macro="" textlink="">
      <xdr:nvSpPr>
        <xdr:cNvPr id="815" name="WordArt 2050">
          <a:extLst>
            <a:ext uri="{FF2B5EF4-FFF2-40B4-BE49-F238E27FC236}">
              <a16:creationId xmlns:a16="http://schemas.microsoft.com/office/drawing/2014/main" id="{00000000-0008-0000-0000-00002F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2187097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212</xdr:row>
      <xdr:rowOff>165100</xdr:rowOff>
    </xdr:from>
    <xdr:to>
      <xdr:col>17</xdr:col>
      <xdr:colOff>3175</xdr:colOff>
      <xdr:row>212</xdr:row>
      <xdr:rowOff>165100</xdr:rowOff>
    </xdr:to>
    <xdr:sp macro="" textlink="">
      <xdr:nvSpPr>
        <xdr:cNvPr id="816" name="WordArt 1">
          <a:extLst>
            <a:ext uri="{FF2B5EF4-FFF2-40B4-BE49-F238E27FC236}">
              <a16:creationId xmlns:a16="http://schemas.microsoft.com/office/drawing/2014/main" id="{00000000-0008-0000-0000-000030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81926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212</xdr:row>
      <xdr:rowOff>165100</xdr:rowOff>
    </xdr:from>
    <xdr:to>
      <xdr:col>17</xdr:col>
      <xdr:colOff>3175</xdr:colOff>
      <xdr:row>212</xdr:row>
      <xdr:rowOff>165100</xdr:rowOff>
    </xdr:to>
    <xdr:sp macro="" textlink="">
      <xdr:nvSpPr>
        <xdr:cNvPr id="817" name="WordArt 2047">
          <a:extLst>
            <a:ext uri="{FF2B5EF4-FFF2-40B4-BE49-F238E27FC236}">
              <a16:creationId xmlns:a16="http://schemas.microsoft.com/office/drawing/2014/main" id="{00000000-0008-0000-0000-000031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81926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212</xdr:row>
      <xdr:rowOff>166873</xdr:rowOff>
    </xdr:from>
    <xdr:to>
      <xdr:col>17</xdr:col>
      <xdr:colOff>3175</xdr:colOff>
      <xdr:row>212</xdr:row>
      <xdr:rowOff>166873</xdr:rowOff>
    </xdr:to>
    <xdr:sp macro="" textlink="">
      <xdr:nvSpPr>
        <xdr:cNvPr id="818" name="WordArt 2050">
          <a:extLst>
            <a:ext uri="{FF2B5EF4-FFF2-40B4-BE49-F238E27FC236}">
              <a16:creationId xmlns:a16="http://schemas.microsoft.com/office/drawing/2014/main" id="{00000000-0008-0000-0000-000032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81944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330</xdr:row>
      <xdr:rowOff>168275</xdr:rowOff>
    </xdr:from>
    <xdr:to>
      <xdr:col>17</xdr:col>
      <xdr:colOff>3175</xdr:colOff>
      <xdr:row>330</xdr:row>
      <xdr:rowOff>168275</xdr:rowOff>
    </xdr:to>
    <xdr:sp macro="" textlink="">
      <xdr:nvSpPr>
        <xdr:cNvPr id="819" name="WordArt 1">
          <a:extLst>
            <a:ext uri="{FF2B5EF4-FFF2-40B4-BE49-F238E27FC236}">
              <a16:creationId xmlns:a16="http://schemas.microsoft.com/office/drawing/2014/main" id="{00000000-0008-0000-0000-000033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226693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330</xdr:row>
      <xdr:rowOff>168275</xdr:rowOff>
    </xdr:from>
    <xdr:to>
      <xdr:col>17</xdr:col>
      <xdr:colOff>3175</xdr:colOff>
      <xdr:row>330</xdr:row>
      <xdr:rowOff>168275</xdr:rowOff>
    </xdr:to>
    <xdr:sp macro="" textlink="">
      <xdr:nvSpPr>
        <xdr:cNvPr id="820" name="WordArt 2047">
          <a:extLst>
            <a:ext uri="{FF2B5EF4-FFF2-40B4-BE49-F238E27FC236}">
              <a16:creationId xmlns:a16="http://schemas.microsoft.com/office/drawing/2014/main" id="{00000000-0008-0000-0000-000034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226693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330</xdr:row>
      <xdr:rowOff>170048</xdr:rowOff>
    </xdr:from>
    <xdr:to>
      <xdr:col>17</xdr:col>
      <xdr:colOff>3175</xdr:colOff>
      <xdr:row>330</xdr:row>
      <xdr:rowOff>170048</xdr:rowOff>
    </xdr:to>
    <xdr:sp macro="" textlink="">
      <xdr:nvSpPr>
        <xdr:cNvPr id="821" name="WordArt 2050">
          <a:extLst>
            <a:ext uri="{FF2B5EF4-FFF2-40B4-BE49-F238E27FC236}">
              <a16:creationId xmlns:a16="http://schemas.microsoft.com/office/drawing/2014/main" id="{00000000-0008-0000-0000-000035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2267107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330</xdr:row>
      <xdr:rowOff>168275</xdr:rowOff>
    </xdr:from>
    <xdr:to>
      <xdr:col>17</xdr:col>
      <xdr:colOff>3175</xdr:colOff>
      <xdr:row>330</xdr:row>
      <xdr:rowOff>168275</xdr:rowOff>
    </xdr:to>
    <xdr:sp macro="" textlink="">
      <xdr:nvSpPr>
        <xdr:cNvPr id="822" name="WordArt 1">
          <a:extLst>
            <a:ext uri="{FF2B5EF4-FFF2-40B4-BE49-F238E27FC236}">
              <a16:creationId xmlns:a16="http://schemas.microsoft.com/office/drawing/2014/main" id="{00000000-0008-0000-0000-000036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226693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330</xdr:row>
      <xdr:rowOff>168275</xdr:rowOff>
    </xdr:from>
    <xdr:to>
      <xdr:col>17</xdr:col>
      <xdr:colOff>3175</xdr:colOff>
      <xdr:row>330</xdr:row>
      <xdr:rowOff>168275</xdr:rowOff>
    </xdr:to>
    <xdr:sp macro="" textlink="">
      <xdr:nvSpPr>
        <xdr:cNvPr id="823" name="WordArt 2047">
          <a:extLst>
            <a:ext uri="{FF2B5EF4-FFF2-40B4-BE49-F238E27FC236}">
              <a16:creationId xmlns:a16="http://schemas.microsoft.com/office/drawing/2014/main" id="{00000000-0008-0000-0000-000037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226693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330</xdr:row>
      <xdr:rowOff>170048</xdr:rowOff>
    </xdr:from>
    <xdr:to>
      <xdr:col>17</xdr:col>
      <xdr:colOff>3175</xdr:colOff>
      <xdr:row>330</xdr:row>
      <xdr:rowOff>170048</xdr:rowOff>
    </xdr:to>
    <xdr:sp macro="" textlink="">
      <xdr:nvSpPr>
        <xdr:cNvPr id="824" name="WordArt 2050">
          <a:extLst>
            <a:ext uri="{FF2B5EF4-FFF2-40B4-BE49-F238E27FC236}">
              <a16:creationId xmlns:a16="http://schemas.microsoft.com/office/drawing/2014/main" id="{00000000-0008-0000-0000-000038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2267107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331</xdr:row>
      <xdr:rowOff>168275</xdr:rowOff>
    </xdr:from>
    <xdr:to>
      <xdr:col>17</xdr:col>
      <xdr:colOff>3175</xdr:colOff>
      <xdr:row>331</xdr:row>
      <xdr:rowOff>168275</xdr:rowOff>
    </xdr:to>
    <xdr:sp macro="" textlink="">
      <xdr:nvSpPr>
        <xdr:cNvPr id="825" name="WordArt 1">
          <a:extLst>
            <a:ext uri="{FF2B5EF4-FFF2-40B4-BE49-F238E27FC236}">
              <a16:creationId xmlns:a16="http://schemas.microsoft.com/office/drawing/2014/main" id="{00000000-0008-0000-0000-000039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230693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331</xdr:row>
      <xdr:rowOff>168275</xdr:rowOff>
    </xdr:from>
    <xdr:to>
      <xdr:col>17</xdr:col>
      <xdr:colOff>3175</xdr:colOff>
      <xdr:row>331</xdr:row>
      <xdr:rowOff>168275</xdr:rowOff>
    </xdr:to>
    <xdr:sp macro="" textlink="">
      <xdr:nvSpPr>
        <xdr:cNvPr id="826" name="WordArt 2047">
          <a:extLst>
            <a:ext uri="{FF2B5EF4-FFF2-40B4-BE49-F238E27FC236}">
              <a16:creationId xmlns:a16="http://schemas.microsoft.com/office/drawing/2014/main" id="{00000000-0008-0000-0000-00003A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230693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331</xdr:row>
      <xdr:rowOff>170048</xdr:rowOff>
    </xdr:from>
    <xdr:to>
      <xdr:col>17</xdr:col>
      <xdr:colOff>3175</xdr:colOff>
      <xdr:row>331</xdr:row>
      <xdr:rowOff>170048</xdr:rowOff>
    </xdr:to>
    <xdr:sp macro="" textlink="">
      <xdr:nvSpPr>
        <xdr:cNvPr id="827" name="WordArt 2050">
          <a:extLst>
            <a:ext uri="{FF2B5EF4-FFF2-40B4-BE49-F238E27FC236}">
              <a16:creationId xmlns:a16="http://schemas.microsoft.com/office/drawing/2014/main" id="{00000000-0008-0000-0000-00003B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230711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331</xdr:row>
      <xdr:rowOff>168275</xdr:rowOff>
    </xdr:from>
    <xdr:to>
      <xdr:col>17</xdr:col>
      <xdr:colOff>3175</xdr:colOff>
      <xdr:row>331</xdr:row>
      <xdr:rowOff>168275</xdr:rowOff>
    </xdr:to>
    <xdr:sp macro="" textlink="">
      <xdr:nvSpPr>
        <xdr:cNvPr id="828" name="WordArt 1">
          <a:extLst>
            <a:ext uri="{FF2B5EF4-FFF2-40B4-BE49-F238E27FC236}">
              <a16:creationId xmlns:a16="http://schemas.microsoft.com/office/drawing/2014/main" id="{00000000-0008-0000-0000-00003C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230693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331</xdr:row>
      <xdr:rowOff>168275</xdr:rowOff>
    </xdr:from>
    <xdr:to>
      <xdr:col>17</xdr:col>
      <xdr:colOff>3175</xdr:colOff>
      <xdr:row>331</xdr:row>
      <xdr:rowOff>168275</xdr:rowOff>
    </xdr:to>
    <xdr:sp macro="" textlink="">
      <xdr:nvSpPr>
        <xdr:cNvPr id="829" name="WordArt 2047">
          <a:extLst>
            <a:ext uri="{FF2B5EF4-FFF2-40B4-BE49-F238E27FC236}">
              <a16:creationId xmlns:a16="http://schemas.microsoft.com/office/drawing/2014/main" id="{00000000-0008-0000-0000-00003D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230693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331</xdr:row>
      <xdr:rowOff>170048</xdr:rowOff>
    </xdr:from>
    <xdr:to>
      <xdr:col>17</xdr:col>
      <xdr:colOff>3175</xdr:colOff>
      <xdr:row>331</xdr:row>
      <xdr:rowOff>170048</xdr:rowOff>
    </xdr:to>
    <xdr:sp macro="" textlink="">
      <xdr:nvSpPr>
        <xdr:cNvPr id="830" name="WordArt 2050">
          <a:extLst>
            <a:ext uri="{FF2B5EF4-FFF2-40B4-BE49-F238E27FC236}">
              <a16:creationId xmlns:a16="http://schemas.microsoft.com/office/drawing/2014/main" id="{00000000-0008-0000-0000-00003E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230711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212</xdr:row>
      <xdr:rowOff>165100</xdr:rowOff>
    </xdr:from>
    <xdr:to>
      <xdr:col>17</xdr:col>
      <xdr:colOff>3175</xdr:colOff>
      <xdr:row>212</xdr:row>
      <xdr:rowOff>165100</xdr:rowOff>
    </xdr:to>
    <xdr:sp macro="" textlink="">
      <xdr:nvSpPr>
        <xdr:cNvPr id="831" name="WordArt 1">
          <a:extLst>
            <a:ext uri="{FF2B5EF4-FFF2-40B4-BE49-F238E27FC236}">
              <a16:creationId xmlns:a16="http://schemas.microsoft.com/office/drawing/2014/main" id="{00000000-0008-0000-0000-00003F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81926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212</xdr:row>
      <xdr:rowOff>165100</xdr:rowOff>
    </xdr:from>
    <xdr:to>
      <xdr:col>17</xdr:col>
      <xdr:colOff>3175</xdr:colOff>
      <xdr:row>212</xdr:row>
      <xdr:rowOff>165100</xdr:rowOff>
    </xdr:to>
    <xdr:sp macro="" textlink="">
      <xdr:nvSpPr>
        <xdr:cNvPr id="832" name="WordArt 2047">
          <a:extLst>
            <a:ext uri="{FF2B5EF4-FFF2-40B4-BE49-F238E27FC236}">
              <a16:creationId xmlns:a16="http://schemas.microsoft.com/office/drawing/2014/main" id="{00000000-0008-0000-0000-000040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81926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212</xdr:row>
      <xdr:rowOff>166873</xdr:rowOff>
    </xdr:from>
    <xdr:to>
      <xdr:col>17</xdr:col>
      <xdr:colOff>3175</xdr:colOff>
      <xdr:row>212</xdr:row>
      <xdr:rowOff>166873</xdr:rowOff>
    </xdr:to>
    <xdr:sp macro="" textlink="">
      <xdr:nvSpPr>
        <xdr:cNvPr id="833" name="WordArt 2050">
          <a:extLst>
            <a:ext uri="{FF2B5EF4-FFF2-40B4-BE49-F238E27FC236}">
              <a16:creationId xmlns:a16="http://schemas.microsoft.com/office/drawing/2014/main" id="{00000000-0008-0000-0000-000041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81944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278</xdr:row>
      <xdr:rowOff>165100</xdr:rowOff>
    </xdr:from>
    <xdr:to>
      <xdr:col>17</xdr:col>
      <xdr:colOff>3175</xdr:colOff>
      <xdr:row>278</xdr:row>
      <xdr:rowOff>165100</xdr:rowOff>
    </xdr:to>
    <xdr:sp macro="" textlink="">
      <xdr:nvSpPr>
        <xdr:cNvPr id="834" name="WordArt 1">
          <a:extLst>
            <a:ext uri="{FF2B5EF4-FFF2-40B4-BE49-F238E27FC236}">
              <a16:creationId xmlns:a16="http://schemas.microsoft.com/office/drawing/2014/main" id="{00000000-0008-0000-0000-000042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98863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278</xdr:row>
      <xdr:rowOff>165100</xdr:rowOff>
    </xdr:from>
    <xdr:to>
      <xdr:col>17</xdr:col>
      <xdr:colOff>3175</xdr:colOff>
      <xdr:row>278</xdr:row>
      <xdr:rowOff>165100</xdr:rowOff>
    </xdr:to>
    <xdr:sp macro="" textlink="">
      <xdr:nvSpPr>
        <xdr:cNvPr id="835" name="WordArt 2047">
          <a:extLst>
            <a:ext uri="{FF2B5EF4-FFF2-40B4-BE49-F238E27FC236}">
              <a16:creationId xmlns:a16="http://schemas.microsoft.com/office/drawing/2014/main" id="{00000000-0008-0000-0000-000043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98863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278</xdr:row>
      <xdr:rowOff>166873</xdr:rowOff>
    </xdr:from>
    <xdr:to>
      <xdr:col>17</xdr:col>
      <xdr:colOff>3175</xdr:colOff>
      <xdr:row>278</xdr:row>
      <xdr:rowOff>166873</xdr:rowOff>
    </xdr:to>
    <xdr:sp macro="" textlink="">
      <xdr:nvSpPr>
        <xdr:cNvPr id="836" name="WordArt 2050">
          <a:extLst>
            <a:ext uri="{FF2B5EF4-FFF2-40B4-BE49-F238E27FC236}">
              <a16:creationId xmlns:a16="http://schemas.microsoft.com/office/drawing/2014/main" id="{00000000-0008-0000-0000-000044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988649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278</xdr:row>
      <xdr:rowOff>165100</xdr:rowOff>
    </xdr:from>
    <xdr:to>
      <xdr:col>17</xdr:col>
      <xdr:colOff>3175</xdr:colOff>
      <xdr:row>278</xdr:row>
      <xdr:rowOff>165100</xdr:rowOff>
    </xdr:to>
    <xdr:sp macro="" textlink="">
      <xdr:nvSpPr>
        <xdr:cNvPr id="837" name="WordArt 1">
          <a:extLst>
            <a:ext uri="{FF2B5EF4-FFF2-40B4-BE49-F238E27FC236}">
              <a16:creationId xmlns:a16="http://schemas.microsoft.com/office/drawing/2014/main" id="{00000000-0008-0000-0000-000045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98863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278</xdr:row>
      <xdr:rowOff>165100</xdr:rowOff>
    </xdr:from>
    <xdr:to>
      <xdr:col>17</xdr:col>
      <xdr:colOff>3175</xdr:colOff>
      <xdr:row>278</xdr:row>
      <xdr:rowOff>165100</xdr:rowOff>
    </xdr:to>
    <xdr:sp macro="" textlink="">
      <xdr:nvSpPr>
        <xdr:cNvPr id="838" name="WordArt 2047">
          <a:extLst>
            <a:ext uri="{FF2B5EF4-FFF2-40B4-BE49-F238E27FC236}">
              <a16:creationId xmlns:a16="http://schemas.microsoft.com/office/drawing/2014/main" id="{00000000-0008-0000-0000-000046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98863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278</xdr:row>
      <xdr:rowOff>166873</xdr:rowOff>
    </xdr:from>
    <xdr:to>
      <xdr:col>17</xdr:col>
      <xdr:colOff>3175</xdr:colOff>
      <xdr:row>278</xdr:row>
      <xdr:rowOff>166873</xdr:rowOff>
    </xdr:to>
    <xdr:sp macro="" textlink="">
      <xdr:nvSpPr>
        <xdr:cNvPr id="839" name="WordArt 2050">
          <a:extLst>
            <a:ext uri="{FF2B5EF4-FFF2-40B4-BE49-F238E27FC236}">
              <a16:creationId xmlns:a16="http://schemas.microsoft.com/office/drawing/2014/main" id="{00000000-0008-0000-0000-000047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988649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278</xdr:row>
      <xdr:rowOff>165100</xdr:rowOff>
    </xdr:from>
    <xdr:to>
      <xdr:col>17</xdr:col>
      <xdr:colOff>3175</xdr:colOff>
      <xdr:row>278</xdr:row>
      <xdr:rowOff>165100</xdr:rowOff>
    </xdr:to>
    <xdr:sp macro="" textlink="">
      <xdr:nvSpPr>
        <xdr:cNvPr id="840" name="WordArt 1">
          <a:extLst>
            <a:ext uri="{FF2B5EF4-FFF2-40B4-BE49-F238E27FC236}">
              <a16:creationId xmlns:a16="http://schemas.microsoft.com/office/drawing/2014/main" id="{00000000-0008-0000-0000-000048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98863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278</xdr:row>
      <xdr:rowOff>165100</xdr:rowOff>
    </xdr:from>
    <xdr:to>
      <xdr:col>17</xdr:col>
      <xdr:colOff>3175</xdr:colOff>
      <xdr:row>278</xdr:row>
      <xdr:rowOff>165100</xdr:rowOff>
    </xdr:to>
    <xdr:sp macro="" textlink="">
      <xdr:nvSpPr>
        <xdr:cNvPr id="841" name="WordArt 2047">
          <a:extLst>
            <a:ext uri="{FF2B5EF4-FFF2-40B4-BE49-F238E27FC236}">
              <a16:creationId xmlns:a16="http://schemas.microsoft.com/office/drawing/2014/main" id="{00000000-0008-0000-0000-000049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98863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278</xdr:row>
      <xdr:rowOff>166873</xdr:rowOff>
    </xdr:from>
    <xdr:to>
      <xdr:col>17</xdr:col>
      <xdr:colOff>3175</xdr:colOff>
      <xdr:row>278</xdr:row>
      <xdr:rowOff>166873</xdr:rowOff>
    </xdr:to>
    <xdr:sp macro="" textlink="">
      <xdr:nvSpPr>
        <xdr:cNvPr id="842" name="WordArt 2050">
          <a:extLst>
            <a:ext uri="{FF2B5EF4-FFF2-40B4-BE49-F238E27FC236}">
              <a16:creationId xmlns:a16="http://schemas.microsoft.com/office/drawing/2014/main" id="{00000000-0008-0000-0000-00004A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988649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278</xdr:row>
      <xdr:rowOff>165100</xdr:rowOff>
    </xdr:from>
    <xdr:to>
      <xdr:col>17</xdr:col>
      <xdr:colOff>3175</xdr:colOff>
      <xdr:row>278</xdr:row>
      <xdr:rowOff>165100</xdr:rowOff>
    </xdr:to>
    <xdr:sp macro="" textlink="">
      <xdr:nvSpPr>
        <xdr:cNvPr id="843" name="WordArt 1">
          <a:extLst>
            <a:ext uri="{FF2B5EF4-FFF2-40B4-BE49-F238E27FC236}">
              <a16:creationId xmlns:a16="http://schemas.microsoft.com/office/drawing/2014/main" id="{00000000-0008-0000-0000-00004B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98863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278</xdr:row>
      <xdr:rowOff>165100</xdr:rowOff>
    </xdr:from>
    <xdr:to>
      <xdr:col>17</xdr:col>
      <xdr:colOff>3175</xdr:colOff>
      <xdr:row>278</xdr:row>
      <xdr:rowOff>165100</xdr:rowOff>
    </xdr:to>
    <xdr:sp macro="" textlink="">
      <xdr:nvSpPr>
        <xdr:cNvPr id="844" name="WordArt 2047">
          <a:extLst>
            <a:ext uri="{FF2B5EF4-FFF2-40B4-BE49-F238E27FC236}">
              <a16:creationId xmlns:a16="http://schemas.microsoft.com/office/drawing/2014/main" id="{00000000-0008-0000-0000-00004C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98863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278</xdr:row>
      <xdr:rowOff>166873</xdr:rowOff>
    </xdr:from>
    <xdr:to>
      <xdr:col>17</xdr:col>
      <xdr:colOff>3175</xdr:colOff>
      <xdr:row>278</xdr:row>
      <xdr:rowOff>166873</xdr:rowOff>
    </xdr:to>
    <xdr:sp macro="" textlink="">
      <xdr:nvSpPr>
        <xdr:cNvPr id="845" name="WordArt 2050">
          <a:extLst>
            <a:ext uri="{FF2B5EF4-FFF2-40B4-BE49-F238E27FC236}">
              <a16:creationId xmlns:a16="http://schemas.microsoft.com/office/drawing/2014/main" id="{00000000-0008-0000-0000-00004D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988649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216</xdr:row>
      <xdr:rowOff>165100</xdr:rowOff>
    </xdr:from>
    <xdr:to>
      <xdr:col>17</xdr:col>
      <xdr:colOff>3175</xdr:colOff>
      <xdr:row>216</xdr:row>
      <xdr:rowOff>165100</xdr:rowOff>
    </xdr:to>
    <xdr:sp macro="" textlink="">
      <xdr:nvSpPr>
        <xdr:cNvPr id="846" name="WordArt 1">
          <a:extLst>
            <a:ext uri="{FF2B5EF4-FFF2-40B4-BE49-F238E27FC236}">
              <a16:creationId xmlns:a16="http://schemas.microsoft.com/office/drawing/2014/main" id="{00000000-0008-0000-0000-00004E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97928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216</xdr:row>
      <xdr:rowOff>165100</xdr:rowOff>
    </xdr:from>
    <xdr:to>
      <xdr:col>17</xdr:col>
      <xdr:colOff>3175</xdr:colOff>
      <xdr:row>216</xdr:row>
      <xdr:rowOff>165100</xdr:rowOff>
    </xdr:to>
    <xdr:sp macro="" textlink="">
      <xdr:nvSpPr>
        <xdr:cNvPr id="847" name="WordArt 2047">
          <a:extLst>
            <a:ext uri="{FF2B5EF4-FFF2-40B4-BE49-F238E27FC236}">
              <a16:creationId xmlns:a16="http://schemas.microsoft.com/office/drawing/2014/main" id="{00000000-0008-0000-0000-00004F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97928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216</xdr:row>
      <xdr:rowOff>166873</xdr:rowOff>
    </xdr:from>
    <xdr:to>
      <xdr:col>17</xdr:col>
      <xdr:colOff>3175</xdr:colOff>
      <xdr:row>216</xdr:row>
      <xdr:rowOff>166873</xdr:rowOff>
    </xdr:to>
    <xdr:sp macro="" textlink="">
      <xdr:nvSpPr>
        <xdr:cNvPr id="848" name="WordArt 2050">
          <a:extLst>
            <a:ext uri="{FF2B5EF4-FFF2-40B4-BE49-F238E27FC236}">
              <a16:creationId xmlns:a16="http://schemas.microsoft.com/office/drawing/2014/main" id="{00000000-0008-0000-0000-000050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97946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216</xdr:row>
      <xdr:rowOff>165100</xdr:rowOff>
    </xdr:from>
    <xdr:to>
      <xdr:col>17</xdr:col>
      <xdr:colOff>3175</xdr:colOff>
      <xdr:row>216</xdr:row>
      <xdr:rowOff>165100</xdr:rowOff>
    </xdr:to>
    <xdr:sp macro="" textlink="">
      <xdr:nvSpPr>
        <xdr:cNvPr id="849" name="WordArt 1">
          <a:extLst>
            <a:ext uri="{FF2B5EF4-FFF2-40B4-BE49-F238E27FC236}">
              <a16:creationId xmlns:a16="http://schemas.microsoft.com/office/drawing/2014/main" id="{00000000-0008-0000-0000-000051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97928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216</xdr:row>
      <xdr:rowOff>165100</xdr:rowOff>
    </xdr:from>
    <xdr:to>
      <xdr:col>17</xdr:col>
      <xdr:colOff>3175</xdr:colOff>
      <xdr:row>216</xdr:row>
      <xdr:rowOff>165100</xdr:rowOff>
    </xdr:to>
    <xdr:sp macro="" textlink="">
      <xdr:nvSpPr>
        <xdr:cNvPr id="850" name="WordArt 2047">
          <a:extLst>
            <a:ext uri="{FF2B5EF4-FFF2-40B4-BE49-F238E27FC236}">
              <a16:creationId xmlns:a16="http://schemas.microsoft.com/office/drawing/2014/main" id="{00000000-0008-0000-0000-000052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97928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216</xdr:row>
      <xdr:rowOff>166873</xdr:rowOff>
    </xdr:from>
    <xdr:to>
      <xdr:col>17</xdr:col>
      <xdr:colOff>3175</xdr:colOff>
      <xdr:row>216</xdr:row>
      <xdr:rowOff>166873</xdr:rowOff>
    </xdr:to>
    <xdr:sp macro="" textlink="">
      <xdr:nvSpPr>
        <xdr:cNvPr id="851" name="WordArt 2050">
          <a:extLst>
            <a:ext uri="{FF2B5EF4-FFF2-40B4-BE49-F238E27FC236}">
              <a16:creationId xmlns:a16="http://schemas.microsoft.com/office/drawing/2014/main" id="{00000000-0008-0000-0000-000053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97946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216</xdr:row>
      <xdr:rowOff>174625</xdr:rowOff>
    </xdr:from>
    <xdr:to>
      <xdr:col>17</xdr:col>
      <xdr:colOff>3175</xdr:colOff>
      <xdr:row>216</xdr:row>
      <xdr:rowOff>174625</xdr:rowOff>
    </xdr:to>
    <xdr:sp macro="" textlink="">
      <xdr:nvSpPr>
        <xdr:cNvPr id="852" name="WordArt 1">
          <a:extLst>
            <a:ext uri="{FF2B5EF4-FFF2-40B4-BE49-F238E27FC236}">
              <a16:creationId xmlns:a16="http://schemas.microsoft.com/office/drawing/2014/main" id="{00000000-0008-0000-0000-000054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98023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216</xdr:row>
      <xdr:rowOff>174625</xdr:rowOff>
    </xdr:from>
    <xdr:to>
      <xdr:col>17</xdr:col>
      <xdr:colOff>3175</xdr:colOff>
      <xdr:row>216</xdr:row>
      <xdr:rowOff>174625</xdr:rowOff>
    </xdr:to>
    <xdr:sp macro="" textlink="">
      <xdr:nvSpPr>
        <xdr:cNvPr id="853" name="WordArt 2047">
          <a:extLst>
            <a:ext uri="{FF2B5EF4-FFF2-40B4-BE49-F238E27FC236}">
              <a16:creationId xmlns:a16="http://schemas.microsoft.com/office/drawing/2014/main" id="{00000000-0008-0000-0000-000055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98023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216</xdr:row>
      <xdr:rowOff>176398</xdr:rowOff>
    </xdr:from>
    <xdr:to>
      <xdr:col>17</xdr:col>
      <xdr:colOff>3175</xdr:colOff>
      <xdr:row>216</xdr:row>
      <xdr:rowOff>176398</xdr:rowOff>
    </xdr:to>
    <xdr:sp macro="" textlink="">
      <xdr:nvSpPr>
        <xdr:cNvPr id="854" name="WordArt 2050">
          <a:extLst>
            <a:ext uri="{FF2B5EF4-FFF2-40B4-BE49-F238E27FC236}">
              <a16:creationId xmlns:a16="http://schemas.microsoft.com/office/drawing/2014/main" id="{00000000-0008-0000-0000-000056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980414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216</xdr:row>
      <xdr:rowOff>174625</xdr:rowOff>
    </xdr:from>
    <xdr:to>
      <xdr:col>17</xdr:col>
      <xdr:colOff>3175</xdr:colOff>
      <xdr:row>216</xdr:row>
      <xdr:rowOff>174625</xdr:rowOff>
    </xdr:to>
    <xdr:sp macro="" textlink="">
      <xdr:nvSpPr>
        <xdr:cNvPr id="855" name="WordArt 1">
          <a:extLst>
            <a:ext uri="{FF2B5EF4-FFF2-40B4-BE49-F238E27FC236}">
              <a16:creationId xmlns:a16="http://schemas.microsoft.com/office/drawing/2014/main" id="{00000000-0008-0000-0000-000057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98023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216</xdr:row>
      <xdr:rowOff>174625</xdr:rowOff>
    </xdr:from>
    <xdr:to>
      <xdr:col>17</xdr:col>
      <xdr:colOff>3175</xdr:colOff>
      <xdr:row>216</xdr:row>
      <xdr:rowOff>174625</xdr:rowOff>
    </xdr:to>
    <xdr:sp macro="" textlink="">
      <xdr:nvSpPr>
        <xdr:cNvPr id="856" name="WordArt 2047">
          <a:extLst>
            <a:ext uri="{FF2B5EF4-FFF2-40B4-BE49-F238E27FC236}">
              <a16:creationId xmlns:a16="http://schemas.microsoft.com/office/drawing/2014/main" id="{00000000-0008-0000-0000-000058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98023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216</xdr:row>
      <xdr:rowOff>176398</xdr:rowOff>
    </xdr:from>
    <xdr:to>
      <xdr:col>17</xdr:col>
      <xdr:colOff>3175</xdr:colOff>
      <xdr:row>216</xdr:row>
      <xdr:rowOff>176398</xdr:rowOff>
    </xdr:to>
    <xdr:sp macro="" textlink="">
      <xdr:nvSpPr>
        <xdr:cNvPr id="857" name="WordArt 2050">
          <a:extLst>
            <a:ext uri="{FF2B5EF4-FFF2-40B4-BE49-F238E27FC236}">
              <a16:creationId xmlns:a16="http://schemas.microsoft.com/office/drawing/2014/main" id="{00000000-0008-0000-0000-000059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980414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216</xdr:row>
      <xdr:rowOff>174625</xdr:rowOff>
    </xdr:from>
    <xdr:to>
      <xdr:col>17</xdr:col>
      <xdr:colOff>3175</xdr:colOff>
      <xdr:row>216</xdr:row>
      <xdr:rowOff>174625</xdr:rowOff>
    </xdr:to>
    <xdr:sp macro="" textlink="">
      <xdr:nvSpPr>
        <xdr:cNvPr id="858" name="WordArt 1">
          <a:extLst>
            <a:ext uri="{FF2B5EF4-FFF2-40B4-BE49-F238E27FC236}">
              <a16:creationId xmlns:a16="http://schemas.microsoft.com/office/drawing/2014/main" id="{00000000-0008-0000-0000-00005A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98023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216</xdr:row>
      <xdr:rowOff>174625</xdr:rowOff>
    </xdr:from>
    <xdr:to>
      <xdr:col>17</xdr:col>
      <xdr:colOff>3175</xdr:colOff>
      <xdr:row>216</xdr:row>
      <xdr:rowOff>174625</xdr:rowOff>
    </xdr:to>
    <xdr:sp macro="" textlink="">
      <xdr:nvSpPr>
        <xdr:cNvPr id="859" name="WordArt 2047">
          <a:extLst>
            <a:ext uri="{FF2B5EF4-FFF2-40B4-BE49-F238E27FC236}">
              <a16:creationId xmlns:a16="http://schemas.microsoft.com/office/drawing/2014/main" id="{00000000-0008-0000-0000-00005B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98023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216</xdr:row>
      <xdr:rowOff>176398</xdr:rowOff>
    </xdr:from>
    <xdr:to>
      <xdr:col>17</xdr:col>
      <xdr:colOff>3175</xdr:colOff>
      <xdr:row>216</xdr:row>
      <xdr:rowOff>176398</xdr:rowOff>
    </xdr:to>
    <xdr:sp macro="" textlink="">
      <xdr:nvSpPr>
        <xdr:cNvPr id="860" name="WordArt 2050">
          <a:extLst>
            <a:ext uri="{FF2B5EF4-FFF2-40B4-BE49-F238E27FC236}">
              <a16:creationId xmlns:a16="http://schemas.microsoft.com/office/drawing/2014/main" id="{00000000-0008-0000-0000-00005C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980414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216</xdr:row>
      <xdr:rowOff>165100</xdr:rowOff>
    </xdr:from>
    <xdr:to>
      <xdr:col>17</xdr:col>
      <xdr:colOff>3175</xdr:colOff>
      <xdr:row>216</xdr:row>
      <xdr:rowOff>165100</xdr:rowOff>
    </xdr:to>
    <xdr:sp macro="" textlink="">
      <xdr:nvSpPr>
        <xdr:cNvPr id="861" name="WordArt 1">
          <a:extLst>
            <a:ext uri="{FF2B5EF4-FFF2-40B4-BE49-F238E27FC236}">
              <a16:creationId xmlns:a16="http://schemas.microsoft.com/office/drawing/2014/main" id="{00000000-0008-0000-0000-00005D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97928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216</xdr:row>
      <xdr:rowOff>165100</xdr:rowOff>
    </xdr:from>
    <xdr:to>
      <xdr:col>17</xdr:col>
      <xdr:colOff>3175</xdr:colOff>
      <xdr:row>216</xdr:row>
      <xdr:rowOff>165100</xdr:rowOff>
    </xdr:to>
    <xdr:sp macro="" textlink="">
      <xdr:nvSpPr>
        <xdr:cNvPr id="862" name="WordArt 2047">
          <a:extLst>
            <a:ext uri="{FF2B5EF4-FFF2-40B4-BE49-F238E27FC236}">
              <a16:creationId xmlns:a16="http://schemas.microsoft.com/office/drawing/2014/main" id="{00000000-0008-0000-0000-00005E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97928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216</xdr:row>
      <xdr:rowOff>166873</xdr:rowOff>
    </xdr:from>
    <xdr:to>
      <xdr:col>17</xdr:col>
      <xdr:colOff>3175</xdr:colOff>
      <xdr:row>216</xdr:row>
      <xdr:rowOff>166873</xdr:rowOff>
    </xdr:to>
    <xdr:sp macro="" textlink="">
      <xdr:nvSpPr>
        <xdr:cNvPr id="863" name="WordArt 2050">
          <a:extLst>
            <a:ext uri="{FF2B5EF4-FFF2-40B4-BE49-F238E27FC236}">
              <a16:creationId xmlns:a16="http://schemas.microsoft.com/office/drawing/2014/main" id="{00000000-0008-0000-0000-00005F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97946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216</xdr:row>
      <xdr:rowOff>165100</xdr:rowOff>
    </xdr:from>
    <xdr:to>
      <xdr:col>17</xdr:col>
      <xdr:colOff>3175</xdr:colOff>
      <xdr:row>216</xdr:row>
      <xdr:rowOff>165100</xdr:rowOff>
    </xdr:to>
    <xdr:sp macro="" textlink="">
      <xdr:nvSpPr>
        <xdr:cNvPr id="864" name="WordArt 1">
          <a:extLst>
            <a:ext uri="{FF2B5EF4-FFF2-40B4-BE49-F238E27FC236}">
              <a16:creationId xmlns:a16="http://schemas.microsoft.com/office/drawing/2014/main" id="{00000000-0008-0000-0000-000060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97928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216</xdr:row>
      <xdr:rowOff>165100</xdr:rowOff>
    </xdr:from>
    <xdr:to>
      <xdr:col>17</xdr:col>
      <xdr:colOff>3175</xdr:colOff>
      <xdr:row>216</xdr:row>
      <xdr:rowOff>165100</xdr:rowOff>
    </xdr:to>
    <xdr:sp macro="" textlink="">
      <xdr:nvSpPr>
        <xdr:cNvPr id="865" name="WordArt 2047">
          <a:extLst>
            <a:ext uri="{FF2B5EF4-FFF2-40B4-BE49-F238E27FC236}">
              <a16:creationId xmlns:a16="http://schemas.microsoft.com/office/drawing/2014/main" id="{00000000-0008-0000-0000-000061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97928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216</xdr:row>
      <xdr:rowOff>166873</xdr:rowOff>
    </xdr:from>
    <xdr:to>
      <xdr:col>17</xdr:col>
      <xdr:colOff>3175</xdr:colOff>
      <xdr:row>216</xdr:row>
      <xdr:rowOff>166873</xdr:rowOff>
    </xdr:to>
    <xdr:sp macro="" textlink="">
      <xdr:nvSpPr>
        <xdr:cNvPr id="866" name="WordArt 2050">
          <a:extLst>
            <a:ext uri="{FF2B5EF4-FFF2-40B4-BE49-F238E27FC236}">
              <a16:creationId xmlns:a16="http://schemas.microsoft.com/office/drawing/2014/main" id="{00000000-0008-0000-0000-000062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97946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216</xdr:row>
      <xdr:rowOff>174625</xdr:rowOff>
    </xdr:from>
    <xdr:to>
      <xdr:col>17</xdr:col>
      <xdr:colOff>3175</xdr:colOff>
      <xdr:row>216</xdr:row>
      <xdr:rowOff>174625</xdr:rowOff>
    </xdr:to>
    <xdr:sp macro="" textlink="">
      <xdr:nvSpPr>
        <xdr:cNvPr id="867" name="WordArt 1">
          <a:extLst>
            <a:ext uri="{FF2B5EF4-FFF2-40B4-BE49-F238E27FC236}">
              <a16:creationId xmlns:a16="http://schemas.microsoft.com/office/drawing/2014/main" id="{00000000-0008-0000-0000-000063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98023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216</xdr:row>
      <xdr:rowOff>174625</xdr:rowOff>
    </xdr:from>
    <xdr:to>
      <xdr:col>17</xdr:col>
      <xdr:colOff>3175</xdr:colOff>
      <xdr:row>216</xdr:row>
      <xdr:rowOff>174625</xdr:rowOff>
    </xdr:to>
    <xdr:sp macro="" textlink="">
      <xdr:nvSpPr>
        <xdr:cNvPr id="868" name="WordArt 2047">
          <a:extLst>
            <a:ext uri="{FF2B5EF4-FFF2-40B4-BE49-F238E27FC236}">
              <a16:creationId xmlns:a16="http://schemas.microsoft.com/office/drawing/2014/main" id="{00000000-0008-0000-0000-000064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98023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216</xdr:row>
      <xdr:rowOff>176398</xdr:rowOff>
    </xdr:from>
    <xdr:to>
      <xdr:col>17</xdr:col>
      <xdr:colOff>3175</xdr:colOff>
      <xdr:row>216</xdr:row>
      <xdr:rowOff>176398</xdr:rowOff>
    </xdr:to>
    <xdr:sp macro="" textlink="">
      <xdr:nvSpPr>
        <xdr:cNvPr id="869" name="WordArt 2050">
          <a:extLst>
            <a:ext uri="{FF2B5EF4-FFF2-40B4-BE49-F238E27FC236}">
              <a16:creationId xmlns:a16="http://schemas.microsoft.com/office/drawing/2014/main" id="{00000000-0008-0000-0000-000065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980414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216</xdr:row>
      <xdr:rowOff>174625</xdr:rowOff>
    </xdr:from>
    <xdr:to>
      <xdr:col>17</xdr:col>
      <xdr:colOff>3175</xdr:colOff>
      <xdr:row>216</xdr:row>
      <xdr:rowOff>174625</xdr:rowOff>
    </xdr:to>
    <xdr:sp macro="" textlink="">
      <xdr:nvSpPr>
        <xdr:cNvPr id="870" name="WordArt 1">
          <a:extLst>
            <a:ext uri="{FF2B5EF4-FFF2-40B4-BE49-F238E27FC236}">
              <a16:creationId xmlns:a16="http://schemas.microsoft.com/office/drawing/2014/main" id="{00000000-0008-0000-0000-000066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98023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216</xdr:row>
      <xdr:rowOff>174625</xdr:rowOff>
    </xdr:from>
    <xdr:to>
      <xdr:col>17</xdr:col>
      <xdr:colOff>3175</xdr:colOff>
      <xdr:row>216</xdr:row>
      <xdr:rowOff>174625</xdr:rowOff>
    </xdr:to>
    <xdr:sp macro="" textlink="">
      <xdr:nvSpPr>
        <xdr:cNvPr id="871" name="WordArt 2047">
          <a:extLst>
            <a:ext uri="{FF2B5EF4-FFF2-40B4-BE49-F238E27FC236}">
              <a16:creationId xmlns:a16="http://schemas.microsoft.com/office/drawing/2014/main" id="{00000000-0008-0000-0000-000067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98023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216</xdr:row>
      <xdr:rowOff>176398</xdr:rowOff>
    </xdr:from>
    <xdr:to>
      <xdr:col>17</xdr:col>
      <xdr:colOff>3175</xdr:colOff>
      <xdr:row>216</xdr:row>
      <xdr:rowOff>176398</xdr:rowOff>
    </xdr:to>
    <xdr:sp macro="" textlink="">
      <xdr:nvSpPr>
        <xdr:cNvPr id="872" name="WordArt 2050">
          <a:extLst>
            <a:ext uri="{FF2B5EF4-FFF2-40B4-BE49-F238E27FC236}">
              <a16:creationId xmlns:a16="http://schemas.microsoft.com/office/drawing/2014/main" id="{00000000-0008-0000-0000-000068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980414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216</xdr:row>
      <xdr:rowOff>174625</xdr:rowOff>
    </xdr:from>
    <xdr:to>
      <xdr:col>17</xdr:col>
      <xdr:colOff>3175</xdr:colOff>
      <xdr:row>216</xdr:row>
      <xdr:rowOff>174625</xdr:rowOff>
    </xdr:to>
    <xdr:sp macro="" textlink="">
      <xdr:nvSpPr>
        <xdr:cNvPr id="873" name="WordArt 1">
          <a:extLst>
            <a:ext uri="{FF2B5EF4-FFF2-40B4-BE49-F238E27FC236}">
              <a16:creationId xmlns:a16="http://schemas.microsoft.com/office/drawing/2014/main" id="{00000000-0008-0000-0000-000069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98023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216</xdr:row>
      <xdr:rowOff>174625</xdr:rowOff>
    </xdr:from>
    <xdr:to>
      <xdr:col>17</xdr:col>
      <xdr:colOff>3175</xdr:colOff>
      <xdr:row>216</xdr:row>
      <xdr:rowOff>174625</xdr:rowOff>
    </xdr:to>
    <xdr:sp macro="" textlink="">
      <xdr:nvSpPr>
        <xdr:cNvPr id="874" name="WordArt 2047">
          <a:extLst>
            <a:ext uri="{FF2B5EF4-FFF2-40B4-BE49-F238E27FC236}">
              <a16:creationId xmlns:a16="http://schemas.microsoft.com/office/drawing/2014/main" id="{00000000-0008-0000-0000-00006A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98023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216</xdr:row>
      <xdr:rowOff>176398</xdr:rowOff>
    </xdr:from>
    <xdr:to>
      <xdr:col>17</xdr:col>
      <xdr:colOff>3175</xdr:colOff>
      <xdr:row>216</xdr:row>
      <xdr:rowOff>176398</xdr:rowOff>
    </xdr:to>
    <xdr:sp macro="" textlink="">
      <xdr:nvSpPr>
        <xdr:cNvPr id="875" name="WordArt 2050">
          <a:extLst>
            <a:ext uri="{FF2B5EF4-FFF2-40B4-BE49-F238E27FC236}">
              <a16:creationId xmlns:a16="http://schemas.microsoft.com/office/drawing/2014/main" id="{00000000-0008-0000-0000-00006B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980414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217</xdr:row>
      <xdr:rowOff>165100</xdr:rowOff>
    </xdr:from>
    <xdr:to>
      <xdr:col>17</xdr:col>
      <xdr:colOff>3175</xdr:colOff>
      <xdr:row>217</xdr:row>
      <xdr:rowOff>165100</xdr:rowOff>
    </xdr:to>
    <xdr:sp macro="" textlink="">
      <xdr:nvSpPr>
        <xdr:cNvPr id="876" name="WordArt 1">
          <a:extLst>
            <a:ext uri="{FF2B5EF4-FFF2-40B4-BE49-F238E27FC236}">
              <a16:creationId xmlns:a16="http://schemas.microsoft.com/office/drawing/2014/main" id="{00000000-0008-0000-0000-00006C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192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217</xdr:row>
      <xdr:rowOff>165100</xdr:rowOff>
    </xdr:from>
    <xdr:to>
      <xdr:col>17</xdr:col>
      <xdr:colOff>3175</xdr:colOff>
      <xdr:row>217</xdr:row>
      <xdr:rowOff>165100</xdr:rowOff>
    </xdr:to>
    <xdr:sp macro="" textlink="">
      <xdr:nvSpPr>
        <xdr:cNvPr id="877" name="WordArt 2047">
          <a:extLst>
            <a:ext uri="{FF2B5EF4-FFF2-40B4-BE49-F238E27FC236}">
              <a16:creationId xmlns:a16="http://schemas.microsoft.com/office/drawing/2014/main" id="{00000000-0008-0000-0000-00006D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192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217</xdr:row>
      <xdr:rowOff>166873</xdr:rowOff>
    </xdr:from>
    <xdr:to>
      <xdr:col>17</xdr:col>
      <xdr:colOff>3175</xdr:colOff>
      <xdr:row>217</xdr:row>
      <xdr:rowOff>166873</xdr:rowOff>
    </xdr:to>
    <xdr:sp macro="" textlink="">
      <xdr:nvSpPr>
        <xdr:cNvPr id="878" name="WordArt 2050">
          <a:extLst>
            <a:ext uri="{FF2B5EF4-FFF2-40B4-BE49-F238E27FC236}">
              <a16:creationId xmlns:a16="http://schemas.microsoft.com/office/drawing/2014/main" id="{00000000-0008-0000-0000-00006E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19467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217</xdr:row>
      <xdr:rowOff>165100</xdr:rowOff>
    </xdr:from>
    <xdr:to>
      <xdr:col>17</xdr:col>
      <xdr:colOff>3175</xdr:colOff>
      <xdr:row>217</xdr:row>
      <xdr:rowOff>165100</xdr:rowOff>
    </xdr:to>
    <xdr:sp macro="" textlink="">
      <xdr:nvSpPr>
        <xdr:cNvPr id="879" name="WordArt 1">
          <a:extLst>
            <a:ext uri="{FF2B5EF4-FFF2-40B4-BE49-F238E27FC236}">
              <a16:creationId xmlns:a16="http://schemas.microsoft.com/office/drawing/2014/main" id="{00000000-0008-0000-0000-00006F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192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217</xdr:row>
      <xdr:rowOff>165100</xdr:rowOff>
    </xdr:from>
    <xdr:to>
      <xdr:col>17</xdr:col>
      <xdr:colOff>3175</xdr:colOff>
      <xdr:row>217</xdr:row>
      <xdr:rowOff>165100</xdr:rowOff>
    </xdr:to>
    <xdr:sp macro="" textlink="">
      <xdr:nvSpPr>
        <xdr:cNvPr id="880" name="WordArt 2047">
          <a:extLst>
            <a:ext uri="{FF2B5EF4-FFF2-40B4-BE49-F238E27FC236}">
              <a16:creationId xmlns:a16="http://schemas.microsoft.com/office/drawing/2014/main" id="{00000000-0008-0000-0000-000070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192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217</xdr:row>
      <xdr:rowOff>166873</xdr:rowOff>
    </xdr:from>
    <xdr:to>
      <xdr:col>17</xdr:col>
      <xdr:colOff>3175</xdr:colOff>
      <xdr:row>217</xdr:row>
      <xdr:rowOff>166873</xdr:rowOff>
    </xdr:to>
    <xdr:sp macro="" textlink="">
      <xdr:nvSpPr>
        <xdr:cNvPr id="881" name="WordArt 2050">
          <a:extLst>
            <a:ext uri="{FF2B5EF4-FFF2-40B4-BE49-F238E27FC236}">
              <a16:creationId xmlns:a16="http://schemas.microsoft.com/office/drawing/2014/main" id="{00000000-0008-0000-0000-000071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19467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217</xdr:row>
      <xdr:rowOff>174625</xdr:rowOff>
    </xdr:from>
    <xdr:to>
      <xdr:col>17</xdr:col>
      <xdr:colOff>3175</xdr:colOff>
      <xdr:row>217</xdr:row>
      <xdr:rowOff>174625</xdr:rowOff>
    </xdr:to>
    <xdr:sp macro="" textlink="">
      <xdr:nvSpPr>
        <xdr:cNvPr id="882" name="WordArt 1">
          <a:extLst>
            <a:ext uri="{FF2B5EF4-FFF2-40B4-BE49-F238E27FC236}">
              <a16:creationId xmlns:a16="http://schemas.microsoft.com/office/drawing/2014/main" id="{00000000-0008-0000-0000-000072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2024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217</xdr:row>
      <xdr:rowOff>174625</xdr:rowOff>
    </xdr:from>
    <xdr:to>
      <xdr:col>17</xdr:col>
      <xdr:colOff>3175</xdr:colOff>
      <xdr:row>217</xdr:row>
      <xdr:rowOff>174625</xdr:rowOff>
    </xdr:to>
    <xdr:sp macro="" textlink="">
      <xdr:nvSpPr>
        <xdr:cNvPr id="883" name="WordArt 2047">
          <a:extLst>
            <a:ext uri="{FF2B5EF4-FFF2-40B4-BE49-F238E27FC236}">
              <a16:creationId xmlns:a16="http://schemas.microsoft.com/office/drawing/2014/main" id="{00000000-0008-0000-0000-000073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2024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217</xdr:row>
      <xdr:rowOff>176398</xdr:rowOff>
    </xdr:from>
    <xdr:to>
      <xdr:col>17</xdr:col>
      <xdr:colOff>3175</xdr:colOff>
      <xdr:row>217</xdr:row>
      <xdr:rowOff>176398</xdr:rowOff>
    </xdr:to>
    <xdr:sp macro="" textlink="">
      <xdr:nvSpPr>
        <xdr:cNvPr id="884" name="WordArt 2050">
          <a:extLst>
            <a:ext uri="{FF2B5EF4-FFF2-40B4-BE49-F238E27FC236}">
              <a16:creationId xmlns:a16="http://schemas.microsoft.com/office/drawing/2014/main" id="{00000000-0008-0000-0000-000074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20419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217</xdr:row>
      <xdr:rowOff>174625</xdr:rowOff>
    </xdr:from>
    <xdr:to>
      <xdr:col>17</xdr:col>
      <xdr:colOff>3175</xdr:colOff>
      <xdr:row>217</xdr:row>
      <xdr:rowOff>174625</xdr:rowOff>
    </xdr:to>
    <xdr:sp macro="" textlink="">
      <xdr:nvSpPr>
        <xdr:cNvPr id="885" name="WordArt 1">
          <a:extLst>
            <a:ext uri="{FF2B5EF4-FFF2-40B4-BE49-F238E27FC236}">
              <a16:creationId xmlns:a16="http://schemas.microsoft.com/office/drawing/2014/main" id="{00000000-0008-0000-0000-000075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2024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217</xdr:row>
      <xdr:rowOff>174625</xdr:rowOff>
    </xdr:from>
    <xdr:to>
      <xdr:col>17</xdr:col>
      <xdr:colOff>3175</xdr:colOff>
      <xdr:row>217</xdr:row>
      <xdr:rowOff>174625</xdr:rowOff>
    </xdr:to>
    <xdr:sp macro="" textlink="">
      <xdr:nvSpPr>
        <xdr:cNvPr id="886" name="WordArt 2047">
          <a:extLst>
            <a:ext uri="{FF2B5EF4-FFF2-40B4-BE49-F238E27FC236}">
              <a16:creationId xmlns:a16="http://schemas.microsoft.com/office/drawing/2014/main" id="{00000000-0008-0000-0000-000076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2024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217</xdr:row>
      <xdr:rowOff>176398</xdr:rowOff>
    </xdr:from>
    <xdr:to>
      <xdr:col>17</xdr:col>
      <xdr:colOff>3175</xdr:colOff>
      <xdr:row>217</xdr:row>
      <xdr:rowOff>176398</xdr:rowOff>
    </xdr:to>
    <xdr:sp macro="" textlink="">
      <xdr:nvSpPr>
        <xdr:cNvPr id="887" name="WordArt 2050">
          <a:extLst>
            <a:ext uri="{FF2B5EF4-FFF2-40B4-BE49-F238E27FC236}">
              <a16:creationId xmlns:a16="http://schemas.microsoft.com/office/drawing/2014/main" id="{00000000-0008-0000-0000-000077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20419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217</xdr:row>
      <xdr:rowOff>174625</xdr:rowOff>
    </xdr:from>
    <xdr:to>
      <xdr:col>17</xdr:col>
      <xdr:colOff>3175</xdr:colOff>
      <xdr:row>217</xdr:row>
      <xdr:rowOff>174625</xdr:rowOff>
    </xdr:to>
    <xdr:sp macro="" textlink="">
      <xdr:nvSpPr>
        <xdr:cNvPr id="888" name="WordArt 1">
          <a:extLst>
            <a:ext uri="{FF2B5EF4-FFF2-40B4-BE49-F238E27FC236}">
              <a16:creationId xmlns:a16="http://schemas.microsoft.com/office/drawing/2014/main" id="{00000000-0008-0000-0000-000078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2024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217</xdr:row>
      <xdr:rowOff>174625</xdr:rowOff>
    </xdr:from>
    <xdr:to>
      <xdr:col>17</xdr:col>
      <xdr:colOff>3175</xdr:colOff>
      <xdr:row>217</xdr:row>
      <xdr:rowOff>174625</xdr:rowOff>
    </xdr:to>
    <xdr:sp macro="" textlink="">
      <xdr:nvSpPr>
        <xdr:cNvPr id="889" name="WordArt 2047">
          <a:extLst>
            <a:ext uri="{FF2B5EF4-FFF2-40B4-BE49-F238E27FC236}">
              <a16:creationId xmlns:a16="http://schemas.microsoft.com/office/drawing/2014/main" id="{00000000-0008-0000-0000-000079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2024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217</xdr:row>
      <xdr:rowOff>176398</xdr:rowOff>
    </xdr:from>
    <xdr:to>
      <xdr:col>17</xdr:col>
      <xdr:colOff>3175</xdr:colOff>
      <xdr:row>217</xdr:row>
      <xdr:rowOff>176398</xdr:rowOff>
    </xdr:to>
    <xdr:sp macro="" textlink="">
      <xdr:nvSpPr>
        <xdr:cNvPr id="890" name="WordArt 2050">
          <a:extLst>
            <a:ext uri="{FF2B5EF4-FFF2-40B4-BE49-F238E27FC236}">
              <a16:creationId xmlns:a16="http://schemas.microsoft.com/office/drawing/2014/main" id="{00000000-0008-0000-0000-00007A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20419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217</xdr:row>
      <xdr:rowOff>165100</xdr:rowOff>
    </xdr:from>
    <xdr:to>
      <xdr:col>17</xdr:col>
      <xdr:colOff>3175</xdr:colOff>
      <xdr:row>217</xdr:row>
      <xdr:rowOff>165100</xdr:rowOff>
    </xdr:to>
    <xdr:sp macro="" textlink="">
      <xdr:nvSpPr>
        <xdr:cNvPr id="891" name="WordArt 1">
          <a:extLst>
            <a:ext uri="{FF2B5EF4-FFF2-40B4-BE49-F238E27FC236}">
              <a16:creationId xmlns:a16="http://schemas.microsoft.com/office/drawing/2014/main" id="{00000000-0008-0000-0000-00007B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192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217</xdr:row>
      <xdr:rowOff>165100</xdr:rowOff>
    </xdr:from>
    <xdr:to>
      <xdr:col>17</xdr:col>
      <xdr:colOff>3175</xdr:colOff>
      <xdr:row>217</xdr:row>
      <xdr:rowOff>165100</xdr:rowOff>
    </xdr:to>
    <xdr:sp macro="" textlink="">
      <xdr:nvSpPr>
        <xdr:cNvPr id="892" name="WordArt 2047">
          <a:extLst>
            <a:ext uri="{FF2B5EF4-FFF2-40B4-BE49-F238E27FC236}">
              <a16:creationId xmlns:a16="http://schemas.microsoft.com/office/drawing/2014/main" id="{00000000-0008-0000-0000-00007C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192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217</xdr:row>
      <xdr:rowOff>166873</xdr:rowOff>
    </xdr:from>
    <xdr:to>
      <xdr:col>17</xdr:col>
      <xdr:colOff>3175</xdr:colOff>
      <xdr:row>217</xdr:row>
      <xdr:rowOff>166873</xdr:rowOff>
    </xdr:to>
    <xdr:sp macro="" textlink="">
      <xdr:nvSpPr>
        <xdr:cNvPr id="893" name="WordArt 2050">
          <a:extLst>
            <a:ext uri="{FF2B5EF4-FFF2-40B4-BE49-F238E27FC236}">
              <a16:creationId xmlns:a16="http://schemas.microsoft.com/office/drawing/2014/main" id="{00000000-0008-0000-0000-00007D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19467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217</xdr:row>
      <xdr:rowOff>165100</xdr:rowOff>
    </xdr:from>
    <xdr:to>
      <xdr:col>17</xdr:col>
      <xdr:colOff>3175</xdr:colOff>
      <xdr:row>217</xdr:row>
      <xdr:rowOff>165100</xdr:rowOff>
    </xdr:to>
    <xdr:sp macro="" textlink="">
      <xdr:nvSpPr>
        <xdr:cNvPr id="894" name="WordArt 1">
          <a:extLst>
            <a:ext uri="{FF2B5EF4-FFF2-40B4-BE49-F238E27FC236}">
              <a16:creationId xmlns:a16="http://schemas.microsoft.com/office/drawing/2014/main" id="{00000000-0008-0000-0000-00007E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192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217</xdr:row>
      <xdr:rowOff>165100</xdr:rowOff>
    </xdr:from>
    <xdr:to>
      <xdr:col>17</xdr:col>
      <xdr:colOff>3175</xdr:colOff>
      <xdr:row>217</xdr:row>
      <xdr:rowOff>165100</xdr:rowOff>
    </xdr:to>
    <xdr:sp macro="" textlink="">
      <xdr:nvSpPr>
        <xdr:cNvPr id="895" name="WordArt 2047">
          <a:extLst>
            <a:ext uri="{FF2B5EF4-FFF2-40B4-BE49-F238E27FC236}">
              <a16:creationId xmlns:a16="http://schemas.microsoft.com/office/drawing/2014/main" id="{00000000-0008-0000-0000-00007F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192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217</xdr:row>
      <xdr:rowOff>166873</xdr:rowOff>
    </xdr:from>
    <xdr:to>
      <xdr:col>17</xdr:col>
      <xdr:colOff>3175</xdr:colOff>
      <xdr:row>217</xdr:row>
      <xdr:rowOff>166873</xdr:rowOff>
    </xdr:to>
    <xdr:sp macro="" textlink="">
      <xdr:nvSpPr>
        <xdr:cNvPr id="896" name="WordArt 2050">
          <a:extLst>
            <a:ext uri="{FF2B5EF4-FFF2-40B4-BE49-F238E27FC236}">
              <a16:creationId xmlns:a16="http://schemas.microsoft.com/office/drawing/2014/main" id="{00000000-0008-0000-0000-000080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19467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217</xdr:row>
      <xdr:rowOff>174625</xdr:rowOff>
    </xdr:from>
    <xdr:to>
      <xdr:col>17</xdr:col>
      <xdr:colOff>3175</xdr:colOff>
      <xdr:row>217</xdr:row>
      <xdr:rowOff>174625</xdr:rowOff>
    </xdr:to>
    <xdr:sp macro="" textlink="">
      <xdr:nvSpPr>
        <xdr:cNvPr id="897" name="WordArt 1">
          <a:extLst>
            <a:ext uri="{FF2B5EF4-FFF2-40B4-BE49-F238E27FC236}">
              <a16:creationId xmlns:a16="http://schemas.microsoft.com/office/drawing/2014/main" id="{00000000-0008-0000-0000-000081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2024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217</xdr:row>
      <xdr:rowOff>174625</xdr:rowOff>
    </xdr:from>
    <xdr:to>
      <xdr:col>17</xdr:col>
      <xdr:colOff>3175</xdr:colOff>
      <xdr:row>217</xdr:row>
      <xdr:rowOff>174625</xdr:rowOff>
    </xdr:to>
    <xdr:sp macro="" textlink="">
      <xdr:nvSpPr>
        <xdr:cNvPr id="898" name="WordArt 2047">
          <a:extLst>
            <a:ext uri="{FF2B5EF4-FFF2-40B4-BE49-F238E27FC236}">
              <a16:creationId xmlns:a16="http://schemas.microsoft.com/office/drawing/2014/main" id="{00000000-0008-0000-0000-000082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2024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217</xdr:row>
      <xdr:rowOff>176398</xdr:rowOff>
    </xdr:from>
    <xdr:to>
      <xdr:col>17</xdr:col>
      <xdr:colOff>3175</xdr:colOff>
      <xdr:row>217</xdr:row>
      <xdr:rowOff>176398</xdr:rowOff>
    </xdr:to>
    <xdr:sp macro="" textlink="">
      <xdr:nvSpPr>
        <xdr:cNvPr id="899" name="WordArt 2050">
          <a:extLst>
            <a:ext uri="{FF2B5EF4-FFF2-40B4-BE49-F238E27FC236}">
              <a16:creationId xmlns:a16="http://schemas.microsoft.com/office/drawing/2014/main" id="{00000000-0008-0000-0000-000083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20419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217</xdr:row>
      <xdr:rowOff>174625</xdr:rowOff>
    </xdr:from>
    <xdr:to>
      <xdr:col>17</xdr:col>
      <xdr:colOff>3175</xdr:colOff>
      <xdr:row>217</xdr:row>
      <xdr:rowOff>174625</xdr:rowOff>
    </xdr:to>
    <xdr:sp macro="" textlink="">
      <xdr:nvSpPr>
        <xdr:cNvPr id="900" name="WordArt 1">
          <a:extLst>
            <a:ext uri="{FF2B5EF4-FFF2-40B4-BE49-F238E27FC236}">
              <a16:creationId xmlns:a16="http://schemas.microsoft.com/office/drawing/2014/main" id="{00000000-0008-0000-0000-000084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2024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217</xdr:row>
      <xdr:rowOff>174625</xdr:rowOff>
    </xdr:from>
    <xdr:to>
      <xdr:col>17</xdr:col>
      <xdr:colOff>3175</xdr:colOff>
      <xdr:row>217</xdr:row>
      <xdr:rowOff>174625</xdr:rowOff>
    </xdr:to>
    <xdr:sp macro="" textlink="">
      <xdr:nvSpPr>
        <xdr:cNvPr id="901" name="WordArt 2047">
          <a:extLst>
            <a:ext uri="{FF2B5EF4-FFF2-40B4-BE49-F238E27FC236}">
              <a16:creationId xmlns:a16="http://schemas.microsoft.com/office/drawing/2014/main" id="{00000000-0008-0000-0000-000085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2024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217</xdr:row>
      <xdr:rowOff>176398</xdr:rowOff>
    </xdr:from>
    <xdr:to>
      <xdr:col>17</xdr:col>
      <xdr:colOff>3175</xdr:colOff>
      <xdr:row>217</xdr:row>
      <xdr:rowOff>176398</xdr:rowOff>
    </xdr:to>
    <xdr:sp macro="" textlink="">
      <xdr:nvSpPr>
        <xdr:cNvPr id="902" name="WordArt 2050">
          <a:extLst>
            <a:ext uri="{FF2B5EF4-FFF2-40B4-BE49-F238E27FC236}">
              <a16:creationId xmlns:a16="http://schemas.microsoft.com/office/drawing/2014/main" id="{00000000-0008-0000-0000-000086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20419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217</xdr:row>
      <xdr:rowOff>174625</xdr:rowOff>
    </xdr:from>
    <xdr:to>
      <xdr:col>17</xdr:col>
      <xdr:colOff>3175</xdr:colOff>
      <xdr:row>217</xdr:row>
      <xdr:rowOff>174625</xdr:rowOff>
    </xdr:to>
    <xdr:sp macro="" textlink="">
      <xdr:nvSpPr>
        <xdr:cNvPr id="903" name="WordArt 1">
          <a:extLst>
            <a:ext uri="{FF2B5EF4-FFF2-40B4-BE49-F238E27FC236}">
              <a16:creationId xmlns:a16="http://schemas.microsoft.com/office/drawing/2014/main" id="{00000000-0008-0000-0000-000087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2024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217</xdr:row>
      <xdr:rowOff>174625</xdr:rowOff>
    </xdr:from>
    <xdr:to>
      <xdr:col>17</xdr:col>
      <xdr:colOff>3175</xdr:colOff>
      <xdr:row>217</xdr:row>
      <xdr:rowOff>174625</xdr:rowOff>
    </xdr:to>
    <xdr:sp macro="" textlink="">
      <xdr:nvSpPr>
        <xdr:cNvPr id="904" name="WordArt 2047">
          <a:extLst>
            <a:ext uri="{FF2B5EF4-FFF2-40B4-BE49-F238E27FC236}">
              <a16:creationId xmlns:a16="http://schemas.microsoft.com/office/drawing/2014/main" id="{00000000-0008-0000-0000-000088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2024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217</xdr:row>
      <xdr:rowOff>176398</xdr:rowOff>
    </xdr:from>
    <xdr:to>
      <xdr:col>17</xdr:col>
      <xdr:colOff>3175</xdr:colOff>
      <xdr:row>217</xdr:row>
      <xdr:rowOff>176398</xdr:rowOff>
    </xdr:to>
    <xdr:sp macro="" textlink="">
      <xdr:nvSpPr>
        <xdr:cNvPr id="905" name="WordArt 2050">
          <a:extLst>
            <a:ext uri="{FF2B5EF4-FFF2-40B4-BE49-F238E27FC236}">
              <a16:creationId xmlns:a16="http://schemas.microsoft.com/office/drawing/2014/main" id="{00000000-0008-0000-0000-000089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20419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218</xdr:row>
      <xdr:rowOff>165100</xdr:rowOff>
    </xdr:from>
    <xdr:to>
      <xdr:col>17</xdr:col>
      <xdr:colOff>3175</xdr:colOff>
      <xdr:row>218</xdr:row>
      <xdr:rowOff>165100</xdr:rowOff>
    </xdr:to>
    <xdr:sp macro="" textlink="">
      <xdr:nvSpPr>
        <xdr:cNvPr id="906" name="WordArt 1">
          <a:extLst>
            <a:ext uri="{FF2B5EF4-FFF2-40B4-BE49-F238E27FC236}">
              <a16:creationId xmlns:a16="http://schemas.microsoft.com/office/drawing/2014/main" id="{00000000-0008-0000-0000-00008A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5929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218</xdr:row>
      <xdr:rowOff>165100</xdr:rowOff>
    </xdr:from>
    <xdr:to>
      <xdr:col>17</xdr:col>
      <xdr:colOff>3175</xdr:colOff>
      <xdr:row>218</xdr:row>
      <xdr:rowOff>165100</xdr:rowOff>
    </xdr:to>
    <xdr:sp macro="" textlink="">
      <xdr:nvSpPr>
        <xdr:cNvPr id="907" name="WordArt 2047">
          <a:extLst>
            <a:ext uri="{FF2B5EF4-FFF2-40B4-BE49-F238E27FC236}">
              <a16:creationId xmlns:a16="http://schemas.microsoft.com/office/drawing/2014/main" id="{00000000-0008-0000-0000-00008B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5929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218</xdr:row>
      <xdr:rowOff>166873</xdr:rowOff>
    </xdr:from>
    <xdr:to>
      <xdr:col>17</xdr:col>
      <xdr:colOff>3175</xdr:colOff>
      <xdr:row>218</xdr:row>
      <xdr:rowOff>166873</xdr:rowOff>
    </xdr:to>
    <xdr:sp macro="" textlink="">
      <xdr:nvSpPr>
        <xdr:cNvPr id="908" name="WordArt 2050">
          <a:extLst>
            <a:ext uri="{FF2B5EF4-FFF2-40B4-BE49-F238E27FC236}">
              <a16:creationId xmlns:a16="http://schemas.microsoft.com/office/drawing/2014/main" id="{00000000-0008-0000-0000-00008C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5947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218</xdr:row>
      <xdr:rowOff>165100</xdr:rowOff>
    </xdr:from>
    <xdr:to>
      <xdr:col>17</xdr:col>
      <xdr:colOff>3175</xdr:colOff>
      <xdr:row>218</xdr:row>
      <xdr:rowOff>165100</xdr:rowOff>
    </xdr:to>
    <xdr:sp macro="" textlink="">
      <xdr:nvSpPr>
        <xdr:cNvPr id="909" name="WordArt 1">
          <a:extLst>
            <a:ext uri="{FF2B5EF4-FFF2-40B4-BE49-F238E27FC236}">
              <a16:creationId xmlns:a16="http://schemas.microsoft.com/office/drawing/2014/main" id="{00000000-0008-0000-0000-00008D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5929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218</xdr:row>
      <xdr:rowOff>165100</xdr:rowOff>
    </xdr:from>
    <xdr:to>
      <xdr:col>17</xdr:col>
      <xdr:colOff>3175</xdr:colOff>
      <xdr:row>218</xdr:row>
      <xdr:rowOff>165100</xdr:rowOff>
    </xdr:to>
    <xdr:sp macro="" textlink="">
      <xdr:nvSpPr>
        <xdr:cNvPr id="910" name="WordArt 2047">
          <a:extLst>
            <a:ext uri="{FF2B5EF4-FFF2-40B4-BE49-F238E27FC236}">
              <a16:creationId xmlns:a16="http://schemas.microsoft.com/office/drawing/2014/main" id="{00000000-0008-0000-0000-00008E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5929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218</xdr:row>
      <xdr:rowOff>166873</xdr:rowOff>
    </xdr:from>
    <xdr:to>
      <xdr:col>17</xdr:col>
      <xdr:colOff>3175</xdr:colOff>
      <xdr:row>218</xdr:row>
      <xdr:rowOff>166873</xdr:rowOff>
    </xdr:to>
    <xdr:sp macro="" textlink="">
      <xdr:nvSpPr>
        <xdr:cNvPr id="911" name="WordArt 2050">
          <a:extLst>
            <a:ext uri="{FF2B5EF4-FFF2-40B4-BE49-F238E27FC236}">
              <a16:creationId xmlns:a16="http://schemas.microsoft.com/office/drawing/2014/main" id="{00000000-0008-0000-0000-00008F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5947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218</xdr:row>
      <xdr:rowOff>174625</xdr:rowOff>
    </xdr:from>
    <xdr:to>
      <xdr:col>17</xdr:col>
      <xdr:colOff>3175</xdr:colOff>
      <xdr:row>218</xdr:row>
      <xdr:rowOff>174625</xdr:rowOff>
    </xdr:to>
    <xdr:sp macro="" textlink="">
      <xdr:nvSpPr>
        <xdr:cNvPr id="912" name="WordArt 1">
          <a:extLst>
            <a:ext uri="{FF2B5EF4-FFF2-40B4-BE49-F238E27FC236}">
              <a16:creationId xmlns:a16="http://schemas.microsoft.com/office/drawing/2014/main" id="{00000000-0008-0000-0000-000090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6024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218</xdr:row>
      <xdr:rowOff>174625</xdr:rowOff>
    </xdr:from>
    <xdr:to>
      <xdr:col>17</xdr:col>
      <xdr:colOff>3175</xdr:colOff>
      <xdr:row>218</xdr:row>
      <xdr:rowOff>174625</xdr:rowOff>
    </xdr:to>
    <xdr:sp macro="" textlink="">
      <xdr:nvSpPr>
        <xdr:cNvPr id="913" name="WordArt 2047">
          <a:extLst>
            <a:ext uri="{FF2B5EF4-FFF2-40B4-BE49-F238E27FC236}">
              <a16:creationId xmlns:a16="http://schemas.microsoft.com/office/drawing/2014/main" id="{00000000-0008-0000-0000-000091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6024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218</xdr:row>
      <xdr:rowOff>176398</xdr:rowOff>
    </xdr:from>
    <xdr:to>
      <xdr:col>17</xdr:col>
      <xdr:colOff>3175</xdr:colOff>
      <xdr:row>218</xdr:row>
      <xdr:rowOff>176398</xdr:rowOff>
    </xdr:to>
    <xdr:sp macro="" textlink="">
      <xdr:nvSpPr>
        <xdr:cNvPr id="914" name="WordArt 2050">
          <a:extLst>
            <a:ext uri="{FF2B5EF4-FFF2-40B4-BE49-F238E27FC236}">
              <a16:creationId xmlns:a16="http://schemas.microsoft.com/office/drawing/2014/main" id="{00000000-0008-0000-0000-000092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60424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218</xdr:row>
      <xdr:rowOff>174625</xdr:rowOff>
    </xdr:from>
    <xdr:to>
      <xdr:col>17</xdr:col>
      <xdr:colOff>3175</xdr:colOff>
      <xdr:row>218</xdr:row>
      <xdr:rowOff>174625</xdr:rowOff>
    </xdr:to>
    <xdr:sp macro="" textlink="">
      <xdr:nvSpPr>
        <xdr:cNvPr id="915" name="WordArt 1">
          <a:extLst>
            <a:ext uri="{FF2B5EF4-FFF2-40B4-BE49-F238E27FC236}">
              <a16:creationId xmlns:a16="http://schemas.microsoft.com/office/drawing/2014/main" id="{00000000-0008-0000-0000-000093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6024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218</xdr:row>
      <xdr:rowOff>174625</xdr:rowOff>
    </xdr:from>
    <xdr:to>
      <xdr:col>17</xdr:col>
      <xdr:colOff>3175</xdr:colOff>
      <xdr:row>218</xdr:row>
      <xdr:rowOff>174625</xdr:rowOff>
    </xdr:to>
    <xdr:sp macro="" textlink="">
      <xdr:nvSpPr>
        <xdr:cNvPr id="916" name="WordArt 2047">
          <a:extLst>
            <a:ext uri="{FF2B5EF4-FFF2-40B4-BE49-F238E27FC236}">
              <a16:creationId xmlns:a16="http://schemas.microsoft.com/office/drawing/2014/main" id="{00000000-0008-0000-0000-000094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6024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218</xdr:row>
      <xdr:rowOff>176398</xdr:rowOff>
    </xdr:from>
    <xdr:to>
      <xdr:col>17</xdr:col>
      <xdr:colOff>3175</xdr:colOff>
      <xdr:row>218</xdr:row>
      <xdr:rowOff>176398</xdr:rowOff>
    </xdr:to>
    <xdr:sp macro="" textlink="">
      <xdr:nvSpPr>
        <xdr:cNvPr id="917" name="WordArt 2050">
          <a:extLst>
            <a:ext uri="{FF2B5EF4-FFF2-40B4-BE49-F238E27FC236}">
              <a16:creationId xmlns:a16="http://schemas.microsoft.com/office/drawing/2014/main" id="{00000000-0008-0000-0000-000095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60424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218</xdr:row>
      <xdr:rowOff>174625</xdr:rowOff>
    </xdr:from>
    <xdr:to>
      <xdr:col>17</xdr:col>
      <xdr:colOff>3175</xdr:colOff>
      <xdr:row>218</xdr:row>
      <xdr:rowOff>174625</xdr:rowOff>
    </xdr:to>
    <xdr:sp macro="" textlink="">
      <xdr:nvSpPr>
        <xdr:cNvPr id="918" name="WordArt 1">
          <a:extLst>
            <a:ext uri="{FF2B5EF4-FFF2-40B4-BE49-F238E27FC236}">
              <a16:creationId xmlns:a16="http://schemas.microsoft.com/office/drawing/2014/main" id="{00000000-0008-0000-0000-000096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6024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218</xdr:row>
      <xdr:rowOff>174625</xdr:rowOff>
    </xdr:from>
    <xdr:to>
      <xdr:col>17</xdr:col>
      <xdr:colOff>3175</xdr:colOff>
      <xdr:row>218</xdr:row>
      <xdr:rowOff>174625</xdr:rowOff>
    </xdr:to>
    <xdr:sp macro="" textlink="">
      <xdr:nvSpPr>
        <xdr:cNvPr id="919" name="WordArt 2047">
          <a:extLst>
            <a:ext uri="{FF2B5EF4-FFF2-40B4-BE49-F238E27FC236}">
              <a16:creationId xmlns:a16="http://schemas.microsoft.com/office/drawing/2014/main" id="{00000000-0008-0000-0000-000097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6024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218</xdr:row>
      <xdr:rowOff>176398</xdr:rowOff>
    </xdr:from>
    <xdr:to>
      <xdr:col>17</xdr:col>
      <xdr:colOff>3175</xdr:colOff>
      <xdr:row>218</xdr:row>
      <xdr:rowOff>176398</xdr:rowOff>
    </xdr:to>
    <xdr:sp macro="" textlink="">
      <xdr:nvSpPr>
        <xdr:cNvPr id="920" name="WordArt 2050">
          <a:extLst>
            <a:ext uri="{FF2B5EF4-FFF2-40B4-BE49-F238E27FC236}">
              <a16:creationId xmlns:a16="http://schemas.microsoft.com/office/drawing/2014/main" id="{00000000-0008-0000-0000-000098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60424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218</xdr:row>
      <xdr:rowOff>165100</xdr:rowOff>
    </xdr:from>
    <xdr:to>
      <xdr:col>17</xdr:col>
      <xdr:colOff>3175</xdr:colOff>
      <xdr:row>218</xdr:row>
      <xdr:rowOff>165100</xdr:rowOff>
    </xdr:to>
    <xdr:sp macro="" textlink="">
      <xdr:nvSpPr>
        <xdr:cNvPr id="921" name="WordArt 1">
          <a:extLst>
            <a:ext uri="{FF2B5EF4-FFF2-40B4-BE49-F238E27FC236}">
              <a16:creationId xmlns:a16="http://schemas.microsoft.com/office/drawing/2014/main" id="{00000000-0008-0000-0000-000099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5929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218</xdr:row>
      <xdr:rowOff>165100</xdr:rowOff>
    </xdr:from>
    <xdr:to>
      <xdr:col>17</xdr:col>
      <xdr:colOff>3175</xdr:colOff>
      <xdr:row>218</xdr:row>
      <xdr:rowOff>165100</xdr:rowOff>
    </xdr:to>
    <xdr:sp macro="" textlink="">
      <xdr:nvSpPr>
        <xdr:cNvPr id="922" name="WordArt 2047">
          <a:extLst>
            <a:ext uri="{FF2B5EF4-FFF2-40B4-BE49-F238E27FC236}">
              <a16:creationId xmlns:a16="http://schemas.microsoft.com/office/drawing/2014/main" id="{00000000-0008-0000-0000-00009A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5929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218</xdr:row>
      <xdr:rowOff>166873</xdr:rowOff>
    </xdr:from>
    <xdr:to>
      <xdr:col>17</xdr:col>
      <xdr:colOff>3175</xdr:colOff>
      <xdr:row>218</xdr:row>
      <xdr:rowOff>166873</xdr:rowOff>
    </xdr:to>
    <xdr:sp macro="" textlink="">
      <xdr:nvSpPr>
        <xdr:cNvPr id="923" name="WordArt 2050">
          <a:extLst>
            <a:ext uri="{FF2B5EF4-FFF2-40B4-BE49-F238E27FC236}">
              <a16:creationId xmlns:a16="http://schemas.microsoft.com/office/drawing/2014/main" id="{00000000-0008-0000-0000-00009B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5947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218</xdr:row>
      <xdr:rowOff>165100</xdr:rowOff>
    </xdr:from>
    <xdr:to>
      <xdr:col>17</xdr:col>
      <xdr:colOff>3175</xdr:colOff>
      <xdr:row>218</xdr:row>
      <xdr:rowOff>165100</xdr:rowOff>
    </xdr:to>
    <xdr:sp macro="" textlink="">
      <xdr:nvSpPr>
        <xdr:cNvPr id="924" name="WordArt 1">
          <a:extLst>
            <a:ext uri="{FF2B5EF4-FFF2-40B4-BE49-F238E27FC236}">
              <a16:creationId xmlns:a16="http://schemas.microsoft.com/office/drawing/2014/main" id="{00000000-0008-0000-0000-00009C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5929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218</xdr:row>
      <xdr:rowOff>165100</xdr:rowOff>
    </xdr:from>
    <xdr:to>
      <xdr:col>17</xdr:col>
      <xdr:colOff>3175</xdr:colOff>
      <xdr:row>218</xdr:row>
      <xdr:rowOff>165100</xdr:rowOff>
    </xdr:to>
    <xdr:sp macro="" textlink="">
      <xdr:nvSpPr>
        <xdr:cNvPr id="925" name="WordArt 2047">
          <a:extLst>
            <a:ext uri="{FF2B5EF4-FFF2-40B4-BE49-F238E27FC236}">
              <a16:creationId xmlns:a16="http://schemas.microsoft.com/office/drawing/2014/main" id="{00000000-0008-0000-0000-00009D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5929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218</xdr:row>
      <xdr:rowOff>166873</xdr:rowOff>
    </xdr:from>
    <xdr:to>
      <xdr:col>17</xdr:col>
      <xdr:colOff>3175</xdr:colOff>
      <xdr:row>218</xdr:row>
      <xdr:rowOff>166873</xdr:rowOff>
    </xdr:to>
    <xdr:sp macro="" textlink="">
      <xdr:nvSpPr>
        <xdr:cNvPr id="926" name="WordArt 2050">
          <a:extLst>
            <a:ext uri="{FF2B5EF4-FFF2-40B4-BE49-F238E27FC236}">
              <a16:creationId xmlns:a16="http://schemas.microsoft.com/office/drawing/2014/main" id="{00000000-0008-0000-0000-00009E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5947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218</xdr:row>
      <xdr:rowOff>174625</xdr:rowOff>
    </xdr:from>
    <xdr:to>
      <xdr:col>17</xdr:col>
      <xdr:colOff>3175</xdr:colOff>
      <xdr:row>218</xdr:row>
      <xdr:rowOff>174625</xdr:rowOff>
    </xdr:to>
    <xdr:sp macro="" textlink="">
      <xdr:nvSpPr>
        <xdr:cNvPr id="927" name="WordArt 1">
          <a:extLst>
            <a:ext uri="{FF2B5EF4-FFF2-40B4-BE49-F238E27FC236}">
              <a16:creationId xmlns:a16="http://schemas.microsoft.com/office/drawing/2014/main" id="{00000000-0008-0000-0000-00009F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6024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218</xdr:row>
      <xdr:rowOff>174625</xdr:rowOff>
    </xdr:from>
    <xdr:to>
      <xdr:col>17</xdr:col>
      <xdr:colOff>3175</xdr:colOff>
      <xdr:row>218</xdr:row>
      <xdr:rowOff>174625</xdr:rowOff>
    </xdr:to>
    <xdr:sp macro="" textlink="">
      <xdr:nvSpPr>
        <xdr:cNvPr id="928" name="WordArt 2047">
          <a:extLst>
            <a:ext uri="{FF2B5EF4-FFF2-40B4-BE49-F238E27FC236}">
              <a16:creationId xmlns:a16="http://schemas.microsoft.com/office/drawing/2014/main" id="{00000000-0008-0000-0000-0000A0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6024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218</xdr:row>
      <xdr:rowOff>176398</xdr:rowOff>
    </xdr:from>
    <xdr:to>
      <xdr:col>17</xdr:col>
      <xdr:colOff>3175</xdr:colOff>
      <xdr:row>218</xdr:row>
      <xdr:rowOff>176398</xdr:rowOff>
    </xdr:to>
    <xdr:sp macro="" textlink="">
      <xdr:nvSpPr>
        <xdr:cNvPr id="929" name="WordArt 2050">
          <a:extLst>
            <a:ext uri="{FF2B5EF4-FFF2-40B4-BE49-F238E27FC236}">
              <a16:creationId xmlns:a16="http://schemas.microsoft.com/office/drawing/2014/main" id="{00000000-0008-0000-0000-0000A1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60424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218</xdr:row>
      <xdr:rowOff>174625</xdr:rowOff>
    </xdr:from>
    <xdr:to>
      <xdr:col>17</xdr:col>
      <xdr:colOff>3175</xdr:colOff>
      <xdr:row>218</xdr:row>
      <xdr:rowOff>174625</xdr:rowOff>
    </xdr:to>
    <xdr:sp macro="" textlink="">
      <xdr:nvSpPr>
        <xdr:cNvPr id="930" name="WordArt 1">
          <a:extLst>
            <a:ext uri="{FF2B5EF4-FFF2-40B4-BE49-F238E27FC236}">
              <a16:creationId xmlns:a16="http://schemas.microsoft.com/office/drawing/2014/main" id="{00000000-0008-0000-0000-0000A2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6024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218</xdr:row>
      <xdr:rowOff>174625</xdr:rowOff>
    </xdr:from>
    <xdr:to>
      <xdr:col>17</xdr:col>
      <xdr:colOff>3175</xdr:colOff>
      <xdr:row>218</xdr:row>
      <xdr:rowOff>174625</xdr:rowOff>
    </xdr:to>
    <xdr:sp macro="" textlink="">
      <xdr:nvSpPr>
        <xdr:cNvPr id="931" name="WordArt 2047">
          <a:extLst>
            <a:ext uri="{FF2B5EF4-FFF2-40B4-BE49-F238E27FC236}">
              <a16:creationId xmlns:a16="http://schemas.microsoft.com/office/drawing/2014/main" id="{00000000-0008-0000-0000-0000A3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6024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218</xdr:row>
      <xdr:rowOff>176398</xdr:rowOff>
    </xdr:from>
    <xdr:to>
      <xdr:col>17</xdr:col>
      <xdr:colOff>3175</xdr:colOff>
      <xdr:row>218</xdr:row>
      <xdr:rowOff>176398</xdr:rowOff>
    </xdr:to>
    <xdr:sp macro="" textlink="">
      <xdr:nvSpPr>
        <xdr:cNvPr id="932" name="WordArt 2050">
          <a:extLst>
            <a:ext uri="{FF2B5EF4-FFF2-40B4-BE49-F238E27FC236}">
              <a16:creationId xmlns:a16="http://schemas.microsoft.com/office/drawing/2014/main" id="{00000000-0008-0000-0000-0000A4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60424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218</xdr:row>
      <xdr:rowOff>174625</xdr:rowOff>
    </xdr:from>
    <xdr:to>
      <xdr:col>17</xdr:col>
      <xdr:colOff>3175</xdr:colOff>
      <xdr:row>218</xdr:row>
      <xdr:rowOff>174625</xdr:rowOff>
    </xdr:to>
    <xdr:sp macro="" textlink="">
      <xdr:nvSpPr>
        <xdr:cNvPr id="933" name="WordArt 1">
          <a:extLst>
            <a:ext uri="{FF2B5EF4-FFF2-40B4-BE49-F238E27FC236}">
              <a16:creationId xmlns:a16="http://schemas.microsoft.com/office/drawing/2014/main" id="{00000000-0008-0000-0000-0000A5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6024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218</xdr:row>
      <xdr:rowOff>174625</xdr:rowOff>
    </xdr:from>
    <xdr:to>
      <xdr:col>17</xdr:col>
      <xdr:colOff>3175</xdr:colOff>
      <xdr:row>218</xdr:row>
      <xdr:rowOff>174625</xdr:rowOff>
    </xdr:to>
    <xdr:sp macro="" textlink="">
      <xdr:nvSpPr>
        <xdr:cNvPr id="934" name="WordArt 2047">
          <a:extLst>
            <a:ext uri="{FF2B5EF4-FFF2-40B4-BE49-F238E27FC236}">
              <a16:creationId xmlns:a16="http://schemas.microsoft.com/office/drawing/2014/main" id="{00000000-0008-0000-0000-0000A6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6024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218</xdr:row>
      <xdr:rowOff>176398</xdr:rowOff>
    </xdr:from>
    <xdr:to>
      <xdr:col>17</xdr:col>
      <xdr:colOff>3175</xdr:colOff>
      <xdr:row>218</xdr:row>
      <xdr:rowOff>176398</xdr:rowOff>
    </xdr:to>
    <xdr:sp macro="" textlink="">
      <xdr:nvSpPr>
        <xdr:cNvPr id="935" name="WordArt 2050">
          <a:extLst>
            <a:ext uri="{FF2B5EF4-FFF2-40B4-BE49-F238E27FC236}">
              <a16:creationId xmlns:a16="http://schemas.microsoft.com/office/drawing/2014/main" id="{00000000-0008-0000-0000-0000A7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60424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219</xdr:row>
      <xdr:rowOff>165100</xdr:rowOff>
    </xdr:from>
    <xdr:to>
      <xdr:col>17</xdr:col>
      <xdr:colOff>3175</xdr:colOff>
      <xdr:row>219</xdr:row>
      <xdr:rowOff>165100</xdr:rowOff>
    </xdr:to>
    <xdr:sp macro="" textlink="">
      <xdr:nvSpPr>
        <xdr:cNvPr id="936" name="WordArt 1">
          <a:extLst>
            <a:ext uri="{FF2B5EF4-FFF2-40B4-BE49-F238E27FC236}">
              <a16:creationId xmlns:a16="http://schemas.microsoft.com/office/drawing/2014/main" id="{00000000-0008-0000-0000-0000A8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9930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219</xdr:row>
      <xdr:rowOff>165100</xdr:rowOff>
    </xdr:from>
    <xdr:to>
      <xdr:col>17</xdr:col>
      <xdr:colOff>3175</xdr:colOff>
      <xdr:row>219</xdr:row>
      <xdr:rowOff>165100</xdr:rowOff>
    </xdr:to>
    <xdr:sp macro="" textlink="">
      <xdr:nvSpPr>
        <xdr:cNvPr id="937" name="WordArt 2047">
          <a:extLst>
            <a:ext uri="{FF2B5EF4-FFF2-40B4-BE49-F238E27FC236}">
              <a16:creationId xmlns:a16="http://schemas.microsoft.com/office/drawing/2014/main" id="{00000000-0008-0000-0000-0000A9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9930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219</xdr:row>
      <xdr:rowOff>166873</xdr:rowOff>
    </xdr:from>
    <xdr:to>
      <xdr:col>17</xdr:col>
      <xdr:colOff>3175</xdr:colOff>
      <xdr:row>219</xdr:row>
      <xdr:rowOff>166873</xdr:rowOff>
    </xdr:to>
    <xdr:sp macro="" textlink="">
      <xdr:nvSpPr>
        <xdr:cNvPr id="938" name="WordArt 2050">
          <a:extLst>
            <a:ext uri="{FF2B5EF4-FFF2-40B4-BE49-F238E27FC236}">
              <a16:creationId xmlns:a16="http://schemas.microsoft.com/office/drawing/2014/main" id="{00000000-0008-0000-0000-0000AA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99477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219</xdr:row>
      <xdr:rowOff>165100</xdr:rowOff>
    </xdr:from>
    <xdr:to>
      <xdr:col>17</xdr:col>
      <xdr:colOff>3175</xdr:colOff>
      <xdr:row>219</xdr:row>
      <xdr:rowOff>165100</xdr:rowOff>
    </xdr:to>
    <xdr:sp macro="" textlink="">
      <xdr:nvSpPr>
        <xdr:cNvPr id="939" name="WordArt 1">
          <a:extLst>
            <a:ext uri="{FF2B5EF4-FFF2-40B4-BE49-F238E27FC236}">
              <a16:creationId xmlns:a16="http://schemas.microsoft.com/office/drawing/2014/main" id="{00000000-0008-0000-0000-0000AB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9930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219</xdr:row>
      <xdr:rowOff>165100</xdr:rowOff>
    </xdr:from>
    <xdr:to>
      <xdr:col>17</xdr:col>
      <xdr:colOff>3175</xdr:colOff>
      <xdr:row>219</xdr:row>
      <xdr:rowOff>165100</xdr:rowOff>
    </xdr:to>
    <xdr:sp macro="" textlink="">
      <xdr:nvSpPr>
        <xdr:cNvPr id="940" name="WordArt 2047">
          <a:extLst>
            <a:ext uri="{FF2B5EF4-FFF2-40B4-BE49-F238E27FC236}">
              <a16:creationId xmlns:a16="http://schemas.microsoft.com/office/drawing/2014/main" id="{00000000-0008-0000-0000-0000AC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9930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219</xdr:row>
      <xdr:rowOff>166873</xdr:rowOff>
    </xdr:from>
    <xdr:to>
      <xdr:col>17</xdr:col>
      <xdr:colOff>3175</xdr:colOff>
      <xdr:row>219</xdr:row>
      <xdr:rowOff>166873</xdr:rowOff>
    </xdr:to>
    <xdr:sp macro="" textlink="">
      <xdr:nvSpPr>
        <xdr:cNvPr id="941" name="WordArt 2050">
          <a:extLst>
            <a:ext uri="{FF2B5EF4-FFF2-40B4-BE49-F238E27FC236}">
              <a16:creationId xmlns:a16="http://schemas.microsoft.com/office/drawing/2014/main" id="{00000000-0008-0000-0000-0000AD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99477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219</xdr:row>
      <xdr:rowOff>174625</xdr:rowOff>
    </xdr:from>
    <xdr:to>
      <xdr:col>17</xdr:col>
      <xdr:colOff>3175</xdr:colOff>
      <xdr:row>219</xdr:row>
      <xdr:rowOff>174625</xdr:rowOff>
    </xdr:to>
    <xdr:sp macro="" textlink="">
      <xdr:nvSpPr>
        <xdr:cNvPr id="942" name="WordArt 1">
          <a:extLst>
            <a:ext uri="{FF2B5EF4-FFF2-40B4-BE49-F238E27FC236}">
              <a16:creationId xmlns:a16="http://schemas.microsoft.com/office/drawing/2014/main" id="{00000000-0008-0000-0000-0000AE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10025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219</xdr:row>
      <xdr:rowOff>174625</xdr:rowOff>
    </xdr:from>
    <xdr:to>
      <xdr:col>17</xdr:col>
      <xdr:colOff>3175</xdr:colOff>
      <xdr:row>219</xdr:row>
      <xdr:rowOff>174625</xdr:rowOff>
    </xdr:to>
    <xdr:sp macro="" textlink="">
      <xdr:nvSpPr>
        <xdr:cNvPr id="943" name="WordArt 2047">
          <a:extLst>
            <a:ext uri="{FF2B5EF4-FFF2-40B4-BE49-F238E27FC236}">
              <a16:creationId xmlns:a16="http://schemas.microsoft.com/office/drawing/2014/main" id="{00000000-0008-0000-0000-0000AF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10025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219</xdr:row>
      <xdr:rowOff>176398</xdr:rowOff>
    </xdr:from>
    <xdr:to>
      <xdr:col>17</xdr:col>
      <xdr:colOff>3175</xdr:colOff>
      <xdr:row>219</xdr:row>
      <xdr:rowOff>176398</xdr:rowOff>
    </xdr:to>
    <xdr:sp macro="" textlink="">
      <xdr:nvSpPr>
        <xdr:cNvPr id="944" name="WordArt 2050">
          <a:extLst>
            <a:ext uri="{FF2B5EF4-FFF2-40B4-BE49-F238E27FC236}">
              <a16:creationId xmlns:a16="http://schemas.microsoft.com/office/drawing/2014/main" id="{00000000-0008-0000-0000-0000B0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100429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219</xdr:row>
      <xdr:rowOff>174625</xdr:rowOff>
    </xdr:from>
    <xdr:to>
      <xdr:col>17</xdr:col>
      <xdr:colOff>3175</xdr:colOff>
      <xdr:row>219</xdr:row>
      <xdr:rowOff>174625</xdr:rowOff>
    </xdr:to>
    <xdr:sp macro="" textlink="">
      <xdr:nvSpPr>
        <xdr:cNvPr id="945" name="WordArt 1">
          <a:extLst>
            <a:ext uri="{FF2B5EF4-FFF2-40B4-BE49-F238E27FC236}">
              <a16:creationId xmlns:a16="http://schemas.microsoft.com/office/drawing/2014/main" id="{00000000-0008-0000-0000-0000B1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10025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219</xdr:row>
      <xdr:rowOff>174625</xdr:rowOff>
    </xdr:from>
    <xdr:to>
      <xdr:col>17</xdr:col>
      <xdr:colOff>3175</xdr:colOff>
      <xdr:row>219</xdr:row>
      <xdr:rowOff>174625</xdr:rowOff>
    </xdr:to>
    <xdr:sp macro="" textlink="">
      <xdr:nvSpPr>
        <xdr:cNvPr id="946" name="WordArt 2047">
          <a:extLst>
            <a:ext uri="{FF2B5EF4-FFF2-40B4-BE49-F238E27FC236}">
              <a16:creationId xmlns:a16="http://schemas.microsoft.com/office/drawing/2014/main" id="{00000000-0008-0000-0000-0000B2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10025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219</xdr:row>
      <xdr:rowOff>176398</xdr:rowOff>
    </xdr:from>
    <xdr:to>
      <xdr:col>17</xdr:col>
      <xdr:colOff>3175</xdr:colOff>
      <xdr:row>219</xdr:row>
      <xdr:rowOff>176398</xdr:rowOff>
    </xdr:to>
    <xdr:sp macro="" textlink="">
      <xdr:nvSpPr>
        <xdr:cNvPr id="947" name="WordArt 2050">
          <a:extLst>
            <a:ext uri="{FF2B5EF4-FFF2-40B4-BE49-F238E27FC236}">
              <a16:creationId xmlns:a16="http://schemas.microsoft.com/office/drawing/2014/main" id="{00000000-0008-0000-0000-0000B3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100429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219</xdr:row>
      <xdr:rowOff>174625</xdr:rowOff>
    </xdr:from>
    <xdr:to>
      <xdr:col>17</xdr:col>
      <xdr:colOff>3175</xdr:colOff>
      <xdr:row>219</xdr:row>
      <xdr:rowOff>174625</xdr:rowOff>
    </xdr:to>
    <xdr:sp macro="" textlink="">
      <xdr:nvSpPr>
        <xdr:cNvPr id="948" name="WordArt 1">
          <a:extLst>
            <a:ext uri="{FF2B5EF4-FFF2-40B4-BE49-F238E27FC236}">
              <a16:creationId xmlns:a16="http://schemas.microsoft.com/office/drawing/2014/main" id="{00000000-0008-0000-0000-0000B4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10025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219</xdr:row>
      <xdr:rowOff>174625</xdr:rowOff>
    </xdr:from>
    <xdr:to>
      <xdr:col>17</xdr:col>
      <xdr:colOff>3175</xdr:colOff>
      <xdr:row>219</xdr:row>
      <xdr:rowOff>174625</xdr:rowOff>
    </xdr:to>
    <xdr:sp macro="" textlink="">
      <xdr:nvSpPr>
        <xdr:cNvPr id="949" name="WordArt 2047">
          <a:extLst>
            <a:ext uri="{FF2B5EF4-FFF2-40B4-BE49-F238E27FC236}">
              <a16:creationId xmlns:a16="http://schemas.microsoft.com/office/drawing/2014/main" id="{00000000-0008-0000-0000-0000B5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10025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219</xdr:row>
      <xdr:rowOff>176398</xdr:rowOff>
    </xdr:from>
    <xdr:to>
      <xdr:col>17</xdr:col>
      <xdr:colOff>3175</xdr:colOff>
      <xdr:row>219</xdr:row>
      <xdr:rowOff>176398</xdr:rowOff>
    </xdr:to>
    <xdr:sp macro="" textlink="">
      <xdr:nvSpPr>
        <xdr:cNvPr id="950" name="WordArt 2050">
          <a:extLst>
            <a:ext uri="{FF2B5EF4-FFF2-40B4-BE49-F238E27FC236}">
              <a16:creationId xmlns:a16="http://schemas.microsoft.com/office/drawing/2014/main" id="{00000000-0008-0000-0000-0000B6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100429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219</xdr:row>
      <xdr:rowOff>165100</xdr:rowOff>
    </xdr:from>
    <xdr:to>
      <xdr:col>17</xdr:col>
      <xdr:colOff>3175</xdr:colOff>
      <xdr:row>219</xdr:row>
      <xdr:rowOff>165100</xdr:rowOff>
    </xdr:to>
    <xdr:sp macro="" textlink="">
      <xdr:nvSpPr>
        <xdr:cNvPr id="951" name="WordArt 1">
          <a:extLst>
            <a:ext uri="{FF2B5EF4-FFF2-40B4-BE49-F238E27FC236}">
              <a16:creationId xmlns:a16="http://schemas.microsoft.com/office/drawing/2014/main" id="{00000000-0008-0000-0000-0000B7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9930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219</xdr:row>
      <xdr:rowOff>165100</xdr:rowOff>
    </xdr:from>
    <xdr:to>
      <xdr:col>17</xdr:col>
      <xdr:colOff>3175</xdr:colOff>
      <xdr:row>219</xdr:row>
      <xdr:rowOff>165100</xdr:rowOff>
    </xdr:to>
    <xdr:sp macro="" textlink="">
      <xdr:nvSpPr>
        <xdr:cNvPr id="952" name="WordArt 2047">
          <a:extLst>
            <a:ext uri="{FF2B5EF4-FFF2-40B4-BE49-F238E27FC236}">
              <a16:creationId xmlns:a16="http://schemas.microsoft.com/office/drawing/2014/main" id="{00000000-0008-0000-0000-0000B8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9930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219</xdr:row>
      <xdr:rowOff>166873</xdr:rowOff>
    </xdr:from>
    <xdr:to>
      <xdr:col>17</xdr:col>
      <xdr:colOff>3175</xdr:colOff>
      <xdr:row>219</xdr:row>
      <xdr:rowOff>166873</xdr:rowOff>
    </xdr:to>
    <xdr:sp macro="" textlink="">
      <xdr:nvSpPr>
        <xdr:cNvPr id="953" name="WordArt 2050">
          <a:extLst>
            <a:ext uri="{FF2B5EF4-FFF2-40B4-BE49-F238E27FC236}">
              <a16:creationId xmlns:a16="http://schemas.microsoft.com/office/drawing/2014/main" id="{00000000-0008-0000-0000-0000B9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99477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219</xdr:row>
      <xdr:rowOff>165100</xdr:rowOff>
    </xdr:from>
    <xdr:to>
      <xdr:col>17</xdr:col>
      <xdr:colOff>3175</xdr:colOff>
      <xdr:row>219</xdr:row>
      <xdr:rowOff>165100</xdr:rowOff>
    </xdr:to>
    <xdr:sp macro="" textlink="">
      <xdr:nvSpPr>
        <xdr:cNvPr id="954" name="WordArt 1">
          <a:extLst>
            <a:ext uri="{FF2B5EF4-FFF2-40B4-BE49-F238E27FC236}">
              <a16:creationId xmlns:a16="http://schemas.microsoft.com/office/drawing/2014/main" id="{00000000-0008-0000-0000-0000BA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9930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219</xdr:row>
      <xdr:rowOff>165100</xdr:rowOff>
    </xdr:from>
    <xdr:to>
      <xdr:col>17</xdr:col>
      <xdr:colOff>3175</xdr:colOff>
      <xdr:row>219</xdr:row>
      <xdr:rowOff>165100</xdr:rowOff>
    </xdr:to>
    <xdr:sp macro="" textlink="">
      <xdr:nvSpPr>
        <xdr:cNvPr id="955" name="WordArt 2047">
          <a:extLst>
            <a:ext uri="{FF2B5EF4-FFF2-40B4-BE49-F238E27FC236}">
              <a16:creationId xmlns:a16="http://schemas.microsoft.com/office/drawing/2014/main" id="{00000000-0008-0000-0000-0000BB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9930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219</xdr:row>
      <xdr:rowOff>166873</xdr:rowOff>
    </xdr:from>
    <xdr:to>
      <xdr:col>17</xdr:col>
      <xdr:colOff>3175</xdr:colOff>
      <xdr:row>219</xdr:row>
      <xdr:rowOff>166873</xdr:rowOff>
    </xdr:to>
    <xdr:sp macro="" textlink="">
      <xdr:nvSpPr>
        <xdr:cNvPr id="956" name="WordArt 2050">
          <a:extLst>
            <a:ext uri="{FF2B5EF4-FFF2-40B4-BE49-F238E27FC236}">
              <a16:creationId xmlns:a16="http://schemas.microsoft.com/office/drawing/2014/main" id="{00000000-0008-0000-0000-0000BC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99477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219</xdr:row>
      <xdr:rowOff>174625</xdr:rowOff>
    </xdr:from>
    <xdr:to>
      <xdr:col>17</xdr:col>
      <xdr:colOff>3175</xdr:colOff>
      <xdr:row>219</xdr:row>
      <xdr:rowOff>174625</xdr:rowOff>
    </xdr:to>
    <xdr:sp macro="" textlink="">
      <xdr:nvSpPr>
        <xdr:cNvPr id="957" name="WordArt 1">
          <a:extLst>
            <a:ext uri="{FF2B5EF4-FFF2-40B4-BE49-F238E27FC236}">
              <a16:creationId xmlns:a16="http://schemas.microsoft.com/office/drawing/2014/main" id="{00000000-0008-0000-0000-0000BD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10025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219</xdr:row>
      <xdr:rowOff>174625</xdr:rowOff>
    </xdr:from>
    <xdr:to>
      <xdr:col>17</xdr:col>
      <xdr:colOff>3175</xdr:colOff>
      <xdr:row>219</xdr:row>
      <xdr:rowOff>174625</xdr:rowOff>
    </xdr:to>
    <xdr:sp macro="" textlink="">
      <xdr:nvSpPr>
        <xdr:cNvPr id="958" name="WordArt 2047">
          <a:extLst>
            <a:ext uri="{FF2B5EF4-FFF2-40B4-BE49-F238E27FC236}">
              <a16:creationId xmlns:a16="http://schemas.microsoft.com/office/drawing/2014/main" id="{00000000-0008-0000-0000-0000BE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10025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219</xdr:row>
      <xdr:rowOff>176398</xdr:rowOff>
    </xdr:from>
    <xdr:to>
      <xdr:col>17</xdr:col>
      <xdr:colOff>3175</xdr:colOff>
      <xdr:row>219</xdr:row>
      <xdr:rowOff>176398</xdr:rowOff>
    </xdr:to>
    <xdr:sp macro="" textlink="">
      <xdr:nvSpPr>
        <xdr:cNvPr id="959" name="WordArt 2050">
          <a:extLst>
            <a:ext uri="{FF2B5EF4-FFF2-40B4-BE49-F238E27FC236}">
              <a16:creationId xmlns:a16="http://schemas.microsoft.com/office/drawing/2014/main" id="{00000000-0008-0000-0000-0000BF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100429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219</xdr:row>
      <xdr:rowOff>174625</xdr:rowOff>
    </xdr:from>
    <xdr:to>
      <xdr:col>17</xdr:col>
      <xdr:colOff>3175</xdr:colOff>
      <xdr:row>219</xdr:row>
      <xdr:rowOff>174625</xdr:rowOff>
    </xdr:to>
    <xdr:sp macro="" textlink="">
      <xdr:nvSpPr>
        <xdr:cNvPr id="960" name="WordArt 1">
          <a:extLst>
            <a:ext uri="{FF2B5EF4-FFF2-40B4-BE49-F238E27FC236}">
              <a16:creationId xmlns:a16="http://schemas.microsoft.com/office/drawing/2014/main" id="{00000000-0008-0000-0000-0000C0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10025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219</xdr:row>
      <xdr:rowOff>174625</xdr:rowOff>
    </xdr:from>
    <xdr:to>
      <xdr:col>17</xdr:col>
      <xdr:colOff>3175</xdr:colOff>
      <xdr:row>219</xdr:row>
      <xdr:rowOff>174625</xdr:rowOff>
    </xdr:to>
    <xdr:sp macro="" textlink="">
      <xdr:nvSpPr>
        <xdr:cNvPr id="961" name="WordArt 2047">
          <a:extLst>
            <a:ext uri="{FF2B5EF4-FFF2-40B4-BE49-F238E27FC236}">
              <a16:creationId xmlns:a16="http://schemas.microsoft.com/office/drawing/2014/main" id="{00000000-0008-0000-0000-0000C1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10025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219</xdr:row>
      <xdr:rowOff>176398</xdr:rowOff>
    </xdr:from>
    <xdr:to>
      <xdr:col>17</xdr:col>
      <xdr:colOff>3175</xdr:colOff>
      <xdr:row>219</xdr:row>
      <xdr:rowOff>176398</xdr:rowOff>
    </xdr:to>
    <xdr:sp macro="" textlink="">
      <xdr:nvSpPr>
        <xdr:cNvPr id="962" name="WordArt 2050">
          <a:extLst>
            <a:ext uri="{FF2B5EF4-FFF2-40B4-BE49-F238E27FC236}">
              <a16:creationId xmlns:a16="http://schemas.microsoft.com/office/drawing/2014/main" id="{00000000-0008-0000-0000-0000C2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100429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219</xdr:row>
      <xdr:rowOff>174625</xdr:rowOff>
    </xdr:from>
    <xdr:to>
      <xdr:col>17</xdr:col>
      <xdr:colOff>3175</xdr:colOff>
      <xdr:row>219</xdr:row>
      <xdr:rowOff>174625</xdr:rowOff>
    </xdr:to>
    <xdr:sp macro="" textlink="">
      <xdr:nvSpPr>
        <xdr:cNvPr id="963" name="WordArt 1">
          <a:extLst>
            <a:ext uri="{FF2B5EF4-FFF2-40B4-BE49-F238E27FC236}">
              <a16:creationId xmlns:a16="http://schemas.microsoft.com/office/drawing/2014/main" id="{00000000-0008-0000-0000-0000C3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10025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219</xdr:row>
      <xdr:rowOff>174625</xdr:rowOff>
    </xdr:from>
    <xdr:to>
      <xdr:col>17</xdr:col>
      <xdr:colOff>3175</xdr:colOff>
      <xdr:row>219</xdr:row>
      <xdr:rowOff>174625</xdr:rowOff>
    </xdr:to>
    <xdr:sp macro="" textlink="">
      <xdr:nvSpPr>
        <xdr:cNvPr id="964" name="WordArt 2047">
          <a:extLst>
            <a:ext uri="{FF2B5EF4-FFF2-40B4-BE49-F238E27FC236}">
              <a16:creationId xmlns:a16="http://schemas.microsoft.com/office/drawing/2014/main" id="{00000000-0008-0000-0000-0000C4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10025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219</xdr:row>
      <xdr:rowOff>176398</xdr:rowOff>
    </xdr:from>
    <xdr:to>
      <xdr:col>17</xdr:col>
      <xdr:colOff>3175</xdr:colOff>
      <xdr:row>219</xdr:row>
      <xdr:rowOff>176398</xdr:rowOff>
    </xdr:to>
    <xdr:sp macro="" textlink="">
      <xdr:nvSpPr>
        <xdr:cNvPr id="965" name="WordArt 2050">
          <a:extLst>
            <a:ext uri="{FF2B5EF4-FFF2-40B4-BE49-F238E27FC236}">
              <a16:creationId xmlns:a16="http://schemas.microsoft.com/office/drawing/2014/main" id="{00000000-0008-0000-0000-0000C5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100429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220</xdr:row>
      <xdr:rowOff>165100</xdr:rowOff>
    </xdr:from>
    <xdr:to>
      <xdr:col>17</xdr:col>
      <xdr:colOff>3175</xdr:colOff>
      <xdr:row>220</xdr:row>
      <xdr:rowOff>165100</xdr:rowOff>
    </xdr:to>
    <xdr:sp macro="" textlink="">
      <xdr:nvSpPr>
        <xdr:cNvPr id="966" name="WordArt 1">
          <a:extLst>
            <a:ext uri="{FF2B5EF4-FFF2-40B4-BE49-F238E27FC236}">
              <a16:creationId xmlns:a16="http://schemas.microsoft.com/office/drawing/2014/main" id="{00000000-0008-0000-0000-0000C6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13930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220</xdr:row>
      <xdr:rowOff>165100</xdr:rowOff>
    </xdr:from>
    <xdr:to>
      <xdr:col>17</xdr:col>
      <xdr:colOff>3175</xdr:colOff>
      <xdr:row>220</xdr:row>
      <xdr:rowOff>165100</xdr:rowOff>
    </xdr:to>
    <xdr:sp macro="" textlink="">
      <xdr:nvSpPr>
        <xdr:cNvPr id="967" name="WordArt 2047">
          <a:extLst>
            <a:ext uri="{FF2B5EF4-FFF2-40B4-BE49-F238E27FC236}">
              <a16:creationId xmlns:a16="http://schemas.microsoft.com/office/drawing/2014/main" id="{00000000-0008-0000-0000-0000C7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13930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220</xdr:row>
      <xdr:rowOff>166873</xdr:rowOff>
    </xdr:from>
    <xdr:to>
      <xdr:col>17</xdr:col>
      <xdr:colOff>3175</xdr:colOff>
      <xdr:row>220</xdr:row>
      <xdr:rowOff>166873</xdr:rowOff>
    </xdr:to>
    <xdr:sp macro="" textlink="">
      <xdr:nvSpPr>
        <xdr:cNvPr id="968" name="WordArt 2050">
          <a:extLst>
            <a:ext uri="{FF2B5EF4-FFF2-40B4-BE49-F238E27FC236}">
              <a16:creationId xmlns:a16="http://schemas.microsoft.com/office/drawing/2014/main" id="{00000000-0008-0000-0000-0000C8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13948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220</xdr:row>
      <xdr:rowOff>165100</xdr:rowOff>
    </xdr:from>
    <xdr:to>
      <xdr:col>17</xdr:col>
      <xdr:colOff>3175</xdr:colOff>
      <xdr:row>220</xdr:row>
      <xdr:rowOff>165100</xdr:rowOff>
    </xdr:to>
    <xdr:sp macro="" textlink="">
      <xdr:nvSpPr>
        <xdr:cNvPr id="969" name="WordArt 1">
          <a:extLst>
            <a:ext uri="{FF2B5EF4-FFF2-40B4-BE49-F238E27FC236}">
              <a16:creationId xmlns:a16="http://schemas.microsoft.com/office/drawing/2014/main" id="{00000000-0008-0000-0000-0000C9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13930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220</xdr:row>
      <xdr:rowOff>165100</xdr:rowOff>
    </xdr:from>
    <xdr:to>
      <xdr:col>17</xdr:col>
      <xdr:colOff>3175</xdr:colOff>
      <xdr:row>220</xdr:row>
      <xdr:rowOff>165100</xdr:rowOff>
    </xdr:to>
    <xdr:sp macro="" textlink="">
      <xdr:nvSpPr>
        <xdr:cNvPr id="970" name="WordArt 2047">
          <a:extLst>
            <a:ext uri="{FF2B5EF4-FFF2-40B4-BE49-F238E27FC236}">
              <a16:creationId xmlns:a16="http://schemas.microsoft.com/office/drawing/2014/main" id="{00000000-0008-0000-0000-0000CA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13930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220</xdr:row>
      <xdr:rowOff>166873</xdr:rowOff>
    </xdr:from>
    <xdr:to>
      <xdr:col>17</xdr:col>
      <xdr:colOff>3175</xdr:colOff>
      <xdr:row>220</xdr:row>
      <xdr:rowOff>166873</xdr:rowOff>
    </xdr:to>
    <xdr:sp macro="" textlink="">
      <xdr:nvSpPr>
        <xdr:cNvPr id="971" name="WordArt 2050">
          <a:extLst>
            <a:ext uri="{FF2B5EF4-FFF2-40B4-BE49-F238E27FC236}">
              <a16:creationId xmlns:a16="http://schemas.microsoft.com/office/drawing/2014/main" id="{00000000-0008-0000-0000-0000CB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13948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220</xdr:row>
      <xdr:rowOff>174625</xdr:rowOff>
    </xdr:from>
    <xdr:to>
      <xdr:col>17</xdr:col>
      <xdr:colOff>3175</xdr:colOff>
      <xdr:row>220</xdr:row>
      <xdr:rowOff>174625</xdr:rowOff>
    </xdr:to>
    <xdr:sp macro="" textlink="">
      <xdr:nvSpPr>
        <xdr:cNvPr id="972" name="WordArt 1">
          <a:extLst>
            <a:ext uri="{FF2B5EF4-FFF2-40B4-BE49-F238E27FC236}">
              <a16:creationId xmlns:a16="http://schemas.microsoft.com/office/drawing/2014/main" id="{00000000-0008-0000-0000-0000CC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14025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220</xdr:row>
      <xdr:rowOff>174625</xdr:rowOff>
    </xdr:from>
    <xdr:to>
      <xdr:col>17</xdr:col>
      <xdr:colOff>3175</xdr:colOff>
      <xdr:row>220</xdr:row>
      <xdr:rowOff>174625</xdr:rowOff>
    </xdr:to>
    <xdr:sp macro="" textlink="">
      <xdr:nvSpPr>
        <xdr:cNvPr id="973" name="WordArt 2047">
          <a:extLst>
            <a:ext uri="{FF2B5EF4-FFF2-40B4-BE49-F238E27FC236}">
              <a16:creationId xmlns:a16="http://schemas.microsoft.com/office/drawing/2014/main" id="{00000000-0008-0000-0000-0000CD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14025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220</xdr:row>
      <xdr:rowOff>176398</xdr:rowOff>
    </xdr:from>
    <xdr:to>
      <xdr:col>17</xdr:col>
      <xdr:colOff>3175</xdr:colOff>
      <xdr:row>220</xdr:row>
      <xdr:rowOff>176398</xdr:rowOff>
    </xdr:to>
    <xdr:sp macro="" textlink="">
      <xdr:nvSpPr>
        <xdr:cNvPr id="974" name="WordArt 2050">
          <a:extLst>
            <a:ext uri="{FF2B5EF4-FFF2-40B4-BE49-F238E27FC236}">
              <a16:creationId xmlns:a16="http://schemas.microsoft.com/office/drawing/2014/main" id="{00000000-0008-0000-0000-0000CE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140434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220</xdr:row>
      <xdr:rowOff>174625</xdr:rowOff>
    </xdr:from>
    <xdr:to>
      <xdr:col>17</xdr:col>
      <xdr:colOff>3175</xdr:colOff>
      <xdr:row>220</xdr:row>
      <xdr:rowOff>174625</xdr:rowOff>
    </xdr:to>
    <xdr:sp macro="" textlink="">
      <xdr:nvSpPr>
        <xdr:cNvPr id="975" name="WordArt 1">
          <a:extLst>
            <a:ext uri="{FF2B5EF4-FFF2-40B4-BE49-F238E27FC236}">
              <a16:creationId xmlns:a16="http://schemas.microsoft.com/office/drawing/2014/main" id="{00000000-0008-0000-0000-0000CF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14025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220</xdr:row>
      <xdr:rowOff>174625</xdr:rowOff>
    </xdr:from>
    <xdr:to>
      <xdr:col>17</xdr:col>
      <xdr:colOff>3175</xdr:colOff>
      <xdr:row>220</xdr:row>
      <xdr:rowOff>174625</xdr:rowOff>
    </xdr:to>
    <xdr:sp macro="" textlink="">
      <xdr:nvSpPr>
        <xdr:cNvPr id="976" name="WordArt 2047">
          <a:extLst>
            <a:ext uri="{FF2B5EF4-FFF2-40B4-BE49-F238E27FC236}">
              <a16:creationId xmlns:a16="http://schemas.microsoft.com/office/drawing/2014/main" id="{00000000-0008-0000-0000-0000D0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14025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220</xdr:row>
      <xdr:rowOff>176398</xdr:rowOff>
    </xdr:from>
    <xdr:to>
      <xdr:col>17</xdr:col>
      <xdr:colOff>3175</xdr:colOff>
      <xdr:row>220</xdr:row>
      <xdr:rowOff>176398</xdr:rowOff>
    </xdr:to>
    <xdr:sp macro="" textlink="">
      <xdr:nvSpPr>
        <xdr:cNvPr id="977" name="WordArt 2050">
          <a:extLst>
            <a:ext uri="{FF2B5EF4-FFF2-40B4-BE49-F238E27FC236}">
              <a16:creationId xmlns:a16="http://schemas.microsoft.com/office/drawing/2014/main" id="{00000000-0008-0000-0000-0000D1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140434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220</xdr:row>
      <xdr:rowOff>174625</xdr:rowOff>
    </xdr:from>
    <xdr:to>
      <xdr:col>17</xdr:col>
      <xdr:colOff>3175</xdr:colOff>
      <xdr:row>220</xdr:row>
      <xdr:rowOff>174625</xdr:rowOff>
    </xdr:to>
    <xdr:sp macro="" textlink="">
      <xdr:nvSpPr>
        <xdr:cNvPr id="978" name="WordArt 1">
          <a:extLst>
            <a:ext uri="{FF2B5EF4-FFF2-40B4-BE49-F238E27FC236}">
              <a16:creationId xmlns:a16="http://schemas.microsoft.com/office/drawing/2014/main" id="{00000000-0008-0000-0000-0000D2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14025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220</xdr:row>
      <xdr:rowOff>174625</xdr:rowOff>
    </xdr:from>
    <xdr:to>
      <xdr:col>17</xdr:col>
      <xdr:colOff>3175</xdr:colOff>
      <xdr:row>220</xdr:row>
      <xdr:rowOff>174625</xdr:rowOff>
    </xdr:to>
    <xdr:sp macro="" textlink="">
      <xdr:nvSpPr>
        <xdr:cNvPr id="979" name="WordArt 2047">
          <a:extLst>
            <a:ext uri="{FF2B5EF4-FFF2-40B4-BE49-F238E27FC236}">
              <a16:creationId xmlns:a16="http://schemas.microsoft.com/office/drawing/2014/main" id="{00000000-0008-0000-0000-0000D3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14025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220</xdr:row>
      <xdr:rowOff>176398</xdr:rowOff>
    </xdr:from>
    <xdr:to>
      <xdr:col>17</xdr:col>
      <xdr:colOff>3175</xdr:colOff>
      <xdr:row>220</xdr:row>
      <xdr:rowOff>176398</xdr:rowOff>
    </xdr:to>
    <xdr:sp macro="" textlink="">
      <xdr:nvSpPr>
        <xdr:cNvPr id="980" name="WordArt 2050">
          <a:extLst>
            <a:ext uri="{FF2B5EF4-FFF2-40B4-BE49-F238E27FC236}">
              <a16:creationId xmlns:a16="http://schemas.microsoft.com/office/drawing/2014/main" id="{00000000-0008-0000-0000-0000D4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140434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220</xdr:row>
      <xdr:rowOff>165100</xdr:rowOff>
    </xdr:from>
    <xdr:to>
      <xdr:col>17</xdr:col>
      <xdr:colOff>3175</xdr:colOff>
      <xdr:row>220</xdr:row>
      <xdr:rowOff>165100</xdr:rowOff>
    </xdr:to>
    <xdr:sp macro="" textlink="">
      <xdr:nvSpPr>
        <xdr:cNvPr id="981" name="WordArt 1">
          <a:extLst>
            <a:ext uri="{FF2B5EF4-FFF2-40B4-BE49-F238E27FC236}">
              <a16:creationId xmlns:a16="http://schemas.microsoft.com/office/drawing/2014/main" id="{00000000-0008-0000-0000-0000D5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13930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220</xdr:row>
      <xdr:rowOff>165100</xdr:rowOff>
    </xdr:from>
    <xdr:to>
      <xdr:col>17</xdr:col>
      <xdr:colOff>3175</xdr:colOff>
      <xdr:row>220</xdr:row>
      <xdr:rowOff>165100</xdr:rowOff>
    </xdr:to>
    <xdr:sp macro="" textlink="">
      <xdr:nvSpPr>
        <xdr:cNvPr id="982" name="WordArt 2047">
          <a:extLst>
            <a:ext uri="{FF2B5EF4-FFF2-40B4-BE49-F238E27FC236}">
              <a16:creationId xmlns:a16="http://schemas.microsoft.com/office/drawing/2014/main" id="{00000000-0008-0000-0000-0000D6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13930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220</xdr:row>
      <xdr:rowOff>166873</xdr:rowOff>
    </xdr:from>
    <xdr:to>
      <xdr:col>17</xdr:col>
      <xdr:colOff>3175</xdr:colOff>
      <xdr:row>220</xdr:row>
      <xdr:rowOff>166873</xdr:rowOff>
    </xdr:to>
    <xdr:sp macro="" textlink="">
      <xdr:nvSpPr>
        <xdr:cNvPr id="983" name="WordArt 2050">
          <a:extLst>
            <a:ext uri="{FF2B5EF4-FFF2-40B4-BE49-F238E27FC236}">
              <a16:creationId xmlns:a16="http://schemas.microsoft.com/office/drawing/2014/main" id="{00000000-0008-0000-0000-0000D7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13948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220</xdr:row>
      <xdr:rowOff>165100</xdr:rowOff>
    </xdr:from>
    <xdr:to>
      <xdr:col>17</xdr:col>
      <xdr:colOff>3175</xdr:colOff>
      <xdr:row>220</xdr:row>
      <xdr:rowOff>165100</xdr:rowOff>
    </xdr:to>
    <xdr:sp macro="" textlink="">
      <xdr:nvSpPr>
        <xdr:cNvPr id="984" name="WordArt 1">
          <a:extLst>
            <a:ext uri="{FF2B5EF4-FFF2-40B4-BE49-F238E27FC236}">
              <a16:creationId xmlns:a16="http://schemas.microsoft.com/office/drawing/2014/main" id="{00000000-0008-0000-0000-0000D8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13930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220</xdr:row>
      <xdr:rowOff>165100</xdr:rowOff>
    </xdr:from>
    <xdr:to>
      <xdr:col>17</xdr:col>
      <xdr:colOff>3175</xdr:colOff>
      <xdr:row>220</xdr:row>
      <xdr:rowOff>165100</xdr:rowOff>
    </xdr:to>
    <xdr:sp macro="" textlink="">
      <xdr:nvSpPr>
        <xdr:cNvPr id="985" name="WordArt 2047">
          <a:extLst>
            <a:ext uri="{FF2B5EF4-FFF2-40B4-BE49-F238E27FC236}">
              <a16:creationId xmlns:a16="http://schemas.microsoft.com/office/drawing/2014/main" id="{00000000-0008-0000-0000-0000D9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13930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220</xdr:row>
      <xdr:rowOff>166873</xdr:rowOff>
    </xdr:from>
    <xdr:to>
      <xdr:col>17</xdr:col>
      <xdr:colOff>3175</xdr:colOff>
      <xdr:row>220</xdr:row>
      <xdr:rowOff>166873</xdr:rowOff>
    </xdr:to>
    <xdr:sp macro="" textlink="">
      <xdr:nvSpPr>
        <xdr:cNvPr id="986" name="WordArt 2050">
          <a:extLst>
            <a:ext uri="{FF2B5EF4-FFF2-40B4-BE49-F238E27FC236}">
              <a16:creationId xmlns:a16="http://schemas.microsoft.com/office/drawing/2014/main" id="{00000000-0008-0000-0000-0000DA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13948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220</xdr:row>
      <xdr:rowOff>174625</xdr:rowOff>
    </xdr:from>
    <xdr:to>
      <xdr:col>17</xdr:col>
      <xdr:colOff>3175</xdr:colOff>
      <xdr:row>220</xdr:row>
      <xdr:rowOff>174625</xdr:rowOff>
    </xdr:to>
    <xdr:sp macro="" textlink="">
      <xdr:nvSpPr>
        <xdr:cNvPr id="987" name="WordArt 1">
          <a:extLst>
            <a:ext uri="{FF2B5EF4-FFF2-40B4-BE49-F238E27FC236}">
              <a16:creationId xmlns:a16="http://schemas.microsoft.com/office/drawing/2014/main" id="{00000000-0008-0000-0000-0000DB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14025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220</xdr:row>
      <xdr:rowOff>174625</xdr:rowOff>
    </xdr:from>
    <xdr:to>
      <xdr:col>17</xdr:col>
      <xdr:colOff>3175</xdr:colOff>
      <xdr:row>220</xdr:row>
      <xdr:rowOff>174625</xdr:rowOff>
    </xdr:to>
    <xdr:sp macro="" textlink="">
      <xdr:nvSpPr>
        <xdr:cNvPr id="988" name="WordArt 2047">
          <a:extLst>
            <a:ext uri="{FF2B5EF4-FFF2-40B4-BE49-F238E27FC236}">
              <a16:creationId xmlns:a16="http://schemas.microsoft.com/office/drawing/2014/main" id="{00000000-0008-0000-0000-0000DC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14025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220</xdr:row>
      <xdr:rowOff>176398</xdr:rowOff>
    </xdr:from>
    <xdr:to>
      <xdr:col>17</xdr:col>
      <xdr:colOff>3175</xdr:colOff>
      <xdr:row>220</xdr:row>
      <xdr:rowOff>176398</xdr:rowOff>
    </xdr:to>
    <xdr:sp macro="" textlink="">
      <xdr:nvSpPr>
        <xdr:cNvPr id="989" name="WordArt 2050">
          <a:extLst>
            <a:ext uri="{FF2B5EF4-FFF2-40B4-BE49-F238E27FC236}">
              <a16:creationId xmlns:a16="http://schemas.microsoft.com/office/drawing/2014/main" id="{00000000-0008-0000-0000-0000DD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140434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220</xdr:row>
      <xdr:rowOff>174625</xdr:rowOff>
    </xdr:from>
    <xdr:to>
      <xdr:col>17</xdr:col>
      <xdr:colOff>3175</xdr:colOff>
      <xdr:row>220</xdr:row>
      <xdr:rowOff>174625</xdr:rowOff>
    </xdr:to>
    <xdr:sp macro="" textlink="">
      <xdr:nvSpPr>
        <xdr:cNvPr id="990" name="WordArt 1">
          <a:extLst>
            <a:ext uri="{FF2B5EF4-FFF2-40B4-BE49-F238E27FC236}">
              <a16:creationId xmlns:a16="http://schemas.microsoft.com/office/drawing/2014/main" id="{00000000-0008-0000-0000-0000DE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14025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220</xdr:row>
      <xdr:rowOff>174625</xdr:rowOff>
    </xdr:from>
    <xdr:to>
      <xdr:col>17</xdr:col>
      <xdr:colOff>3175</xdr:colOff>
      <xdr:row>220</xdr:row>
      <xdr:rowOff>174625</xdr:rowOff>
    </xdr:to>
    <xdr:sp macro="" textlink="">
      <xdr:nvSpPr>
        <xdr:cNvPr id="991" name="WordArt 2047">
          <a:extLst>
            <a:ext uri="{FF2B5EF4-FFF2-40B4-BE49-F238E27FC236}">
              <a16:creationId xmlns:a16="http://schemas.microsoft.com/office/drawing/2014/main" id="{00000000-0008-0000-0000-0000DF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14025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220</xdr:row>
      <xdr:rowOff>176398</xdr:rowOff>
    </xdr:from>
    <xdr:to>
      <xdr:col>17</xdr:col>
      <xdr:colOff>3175</xdr:colOff>
      <xdr:row>220</xdr:row>
      <xdr:rowOff>176398</xdr:rowOff>
    </xdr:to>
    <xdr:sp macro="" textlink="">
      <xdr:nvSpPr>
        <xdr:cNvPr id="992" name="WordArt 2050">
          <a:extLst>
            <a:ext uri="{FF2B5EF4-FFF2-40B4-BE49-F238E27FC236}">
              <a16:creationId xmlns:a16="http://schemas.microsoft.com/office/drawing/2014/main" id="{00000000-0008-0000-0000-0000E0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140434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220</xdr:row>
      <xdr:rowOff>174625</xdr:rowOff>
    </xdr:from>
    <xdr:to>
      <xdr:col>17</xdr:col>
      <xdr:colOff>3175</xdr:colOff>
      <xdr:row>220</xdr:row>
      <xdr:rowOff>174625</xdr:rowOff>
    </xdr:to>
    <xdr:sp macro="" textlink="">
      <xdr:nvSpPr>
        <xdr:cNvPr id="993" name="WordArt 1">
          <a:extLst>
            <a:ext uri="{FF2B5EF4-FFF2-40B4-BE49-F238E27FC236}">
              <a16:creationId xmlns:a16="http://schemas.microsoft.com/office/drawing/2014/main" id="{00000000-0008-0000-0000-0000E1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14025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220</xdr:row>
      <xdr:rowOff>174625</xdr:rowOff>
    </xdr:from>
    <xdr:to>
      <xdr:col>17</xdr:col>
      <xdr:colOff>3175</xdr:colOff>
      <xdr:row>220</xdr:row>
      <xdr:rowOff>174625</xdr:rowOff>
    </xdr:to>
    <xdr:sp macro="" textlink="">
      <xdr:nvSpPr>
        <xdr:cNvPr id="994" name="WordArt 2047">
          <a:extLst>
            <a:ext uri="{FF2B5EF4-FFF2-40B4-BE49-F238E27FC236}">
              <a16:creationId xmlns:a16="http://schemas.microsoft.com/office/drawing/2014/main" id="{00000000-0008-0000-0000-0000E2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14025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220</xdr:row>
      <xdr:rowOff>176398</xdr:rowOff>
    </xdr:from>
    <xdr:to>
      <xdr:col>17</xdr:col>
      <xdr:colOff>3175</xdr:colOff>
      <xdr:row>220</xdr:row>
      <xdr:rowOff>176398</xdr:rowOff>
    </xdr:to>
    <xdr:sp macro="" textlink="">
      <xdr:nvSpPr>
        <xdr:cNvPr id="995" name="WordArt 2050">
          <a:extLst>
            <a:ext uri="{FF2B5EF4-FFF2-40B4-BE49-F238E27FC236}">
              <a16:creationId xmlns:a16="http://schemas.microsoft.com/office/drawing/2014/main" id="{00000000-0008-0000-0000-0000E3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140434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221</xdr:row>
      <xdr:rowOff>165100</xdr:rowOff>
    </xdr:from>
    <xdr:to>
      <xdr:col>17</xdr:col>
      <xdr:colOff>3175</xdr:colOff>
      <xdr:row>221</xdr:row>
      <xdr:rowOff>165100</xdr:rowOff>
    </xdr:to>
    <xdr:sp macro="" textlink="">
      <xdr:nvSpPr>
        <xdr:cNvPr id="996" name="WordArt 1">
          <a:extLst>
            <a:ext uri="{FF2B5EF4-FFF2-40B4-BE49-F238E27FC236}">
              <a16:creationId xmlns:a16="http://schemas.microsoft.com/office/drawing/2014/main" id="{00000000-0008-0000-0000-0000E4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17931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221</xdr:row>
      <xdr:rowOff>165100</xdr:rowOff>
    </xdr:from>
    <xdr:to>
      <xdr:col>17</xdr:col>
      <xdr:colOff>3175</xdr:colOff>
      <xdr:row>221</xdr:row>
      <xdr:rowOff>165100</xdr:rowOff>
    </xdr:to>
    <xdr:sp macro="" textlink="">
      <xdr:nvSpPr>
        <xdr:cNvPr id="997" name="WordArt 2047">
          <a:extLst>
            <a:ext uri="{FF2B5EF4-FFF2-40B4-BE49-F238E27FC236}">
              <a16:creationId xmlns:a16="http://schemas.microsoft.com/office/drawing/2014/main" id="{00000000-0008-0000-0000-0000E5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17931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221</xdr:row>
      <xdr:rowOff>166873</xdr:rowOff>
    </xdr:from>
    <xdr:to>
      <xdr:col>17</xdr:col>
      <xdr:colOff>3175</xdr:colOff>
      <xdr:row>221</xdr:row>
      <xdr:rowOff>166873</xdr:rowOff>
    </xdr:to>
    <xdr:sp macro="" textlink="">
      <xdr:nvSpPr>
        <xdr:cNvPr id="998" name="WordArt 2050">
          <a:extLst>
            <a:ext uri="{FF2B5EF4-FFF2-40B4-BE49-F238E27FC236}">
              <a16:creationId xmlns:a16="http://schemas.microsoft.com/office/drawing/2014/main" id="{00000000-0008-0000-0000-0000E6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179487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221</xdr:row>
      <xdr:rowOff>165100</xdr:rowOff>
    </xdr:from>
    <xdr:to>
      <xdr:col>17</xdr:col>
      <xdr:colOff>3175</xdr:colOff>
      <xdr:row>221</xdr:row>
      <xdr:rowOff>165100</xdr:rowOff>
    </xdr:to>
    <xdr:sp macro="" textlink="">
      <xdr:nvSpPr>
        <xdr:cNvPr id="999" name="WordArt 1">
          <a:extLst>
            <a:ext uri="{FF2B5EF4-FFF2-40B4-BE49-F238E27FC236}">
              <a16:creationId xmlns:a16="http://schemas.microsoft.com/office/drawing/2014/main" id="{00000000-0008-0000-0000-0000E7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17931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221</xdr:row>
      <xdr:rowOff>165100</xdr:rowOff>
    </xdr:from>
    <xdr:to>
      <xdr:col>17</xdr:col>
      <xdr:colOff>3175</xdr:colOff>
      <xdr:row>221</xdr:row>
      <xdr:rowOff>165100</xdr:rowOff>
    </xdr:to>
    <xdr:sp macro="" textlink="">
      <xdr:nvSpPr>
        <xdr:cNvPr id="1000" name="WordArt 2047">
          <a:extLst>
            <a:ext uri="{FF2B5EF4-FFF2-40B4-BE49-F238E27FC236}">
              <a16:creationId xmlns:a16="http://schemas.microsoft.com/office/drawing/2014/main" id="{00000000-0008-0000-0000-0000E8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17931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221</xdr:row>
      <xdr:rowOff>166873</xdr:rowOff>
    </xdr:from>
    <xdr:to>
      <xdr:col>17</xdr:col>
      <xdr:colOff>3175</xdr:colOff>
      <xdr:row>221</xdr:row>
      <xdr:rowOff>166873</xdr:rowOff>
    </xdr:to>
    <xdr:sp macro="" textlink="">
      <xdr:nvSpPr>
        <xdr:cNvPr id="1001" name="WordArt 2050">
          <a:extLst>
            <a:ext uri="{FF2B5EF4-FFF2-40B4-BE49-F238E27FC236}">
              <a16:creationId xmlns:a16="http://schemas.microsoft.com/office/drawing/2014/main" id="{00000000-0008-0000-0000-0000E9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179487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221</xdr:row>
      <xdr:rowOff>174625</xdr:rowOff>
    </xdr:from>
    <xdr:to>
      <xdr:col>17</xdr:col>
      <xdr:colOff>3175</xdr:colOff>
      <xdr:row>221</xdr:row>
      <xdr:rowOff>174625</xdr:rowOff>
    </xdr:to>
    <xdr:sp macro="" textlink="">
      <xdr:nvSpPr>
        <xdr:cNvPr id="1002" name="WordArt 1">
          <a:extLst>
            <a:ext uri="{FF2B5EF4-FFF2-40B4-BE49-F238E27FC236}">
              <a16:creationId xmlns:a16="http://schemas.microsoft.com/office/drawing/2014/main" id="{00000000-0008-0000-0000-0000EA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18026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221</xdr:row>
      <xdr:rowOff>174625</xdr:rowOff>
    </xdr:from>
    <xdr:to>
      <xdr:col>17</xdr:col>
      <xdr:colOff>3175</xdr:colOff>
      <xdr:row>221</xdr:row>
      <xdr:rowOff>174625</xdr:rowOff>
    </xdr:to>
    <xdr:sp macro="" textlink="">
      <xdr:nvSpPr>
        <xdr:cNvPr id="1003" name="WordArt 2047">
          <a:extLst>
            <a:ext uri="{FF2B5EF4-FFF2-40B4-BE49-F238E27FC236}">
              <a16:creationId xmlns:a16="http://schemas.microsoft.com/office/drawing/2014/main" id="{00000000-0008-0000-0000-0000EB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18026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221</xdr:row>
      <xdr:rowOff>176398</xdr:rowOff>
    </xdr:from>
    <xdr:to>
      <xdr:col>17</xdr:col>
      <xdr:colOff>3175</xdr:colOff>
      <xdr:row>221</xdr:row>
      <xdr:rowOff>176398</xdr:rowOff>
    </xdr:to>
    <xdr:sp macro="" textlink="">
      <xdr:nvSpPr>
        <xdr:cNvPr id="1004" name="WordArt 2050">
          <a:extLst>
            <a:ext uri="{FF2B5EF4-FFF2-40B4-BE49-F238E27FC236}">
              <a16:creationId xmlns:a16="http://schemas.microsoft.com/office/drawing/2014/main" id="{00000000-0008-0000-0000-0000EC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180439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221</xdr:row>
      <xdr:rowOff>174625</xdr:rowOff>
    </xdr:from>
    <xdr:to>
      <xdr:col>17</xdr:col>
      <xdr:colOff>3175</xdr:colOff>
      <xdr:row>221</xdr:row>
      <xdr:rowOff>174625</xdr:rowOff>
    </xdr:to>
    <xdr:sp macro="" textlink="">
      <xdr:nvSpPr>
        <xdr:cNvPr id="1005" name="WordArt 1">
          <a:extLst>
            <a:ext uri="{FF2B5EF4-FFF2-40B4-BE49-F238E27FC236}">
              <a16:creationId xmlns:a16="http://schemas.microsoft.com/office/drawing/2014/main" id="{00000000-0008-0000-0000-0000ED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18026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221</xdr:row>
      <xdr:rowOff>174625</xdr:rowOff>
    </xdr:from>
    <xdr:to>
      <xdr:col>17</xdr:col>
      <xdr:colOff>3175</xdr:colOff>
      <xdr:row>221</xdr:row>
      <xdr:rowOff>174625</xdr:rowOff>
    </xdr:to>
    <xdr:sp macro="" textlink="">
      <xdr:nvSpPr>
        <xdr:cNvPr id="1006" name="WordArt 2047">
          <a:extLst>
            <a:ext uri="{FF2B5EF4-FFF2-40B4-BE49-F238E27FC236}">
              <a16:creationId xmlns:a16="http://schemas.microsoft.com/office/drawing/2014/main" id="{00000000-0008-0000-0000-0000EE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18026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221</xdr:row>
      <xdr:rowOff>176398</xdr:rowOff>
    </xdr:from>
    <xdr:to>
      <xdr:col>17</xdr:col>
      <xdr:colOff>3175</xdr:colOff>
      <xdr:row>221</xdr:row>
      <xdr:rowOff>176398</xdr:rowOff>
    </xdr:to>
    <xdr:sp macro="" textlink="">
      <xdr:nvSpPr>
        <xdr:cNvPr id="1007" name="WordArt 2050">
          <a:extLst>
            <a:ext uri="{FF2B5EF4-FFF2-40B4-BE49-F238E27FC236}">
              <a16:creationId xmlns:a16="http://schemas.microsoft.com/office/drawing/2014/main" id="{00000000-0008-0000-0000-0000EF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180439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221</xdr:row>
      <xdr:rowOff>174625</xdr:rowOff>
    </xdr:from>
    <xdr:to>
      <xdr:col>17</xdr:col>
      <xdr:colOff>3175</xdr:colOff>
      <xdr:row>221</xdr:row>
      <xdr:rowOff>174625</xdr:rowOff>
    </xdr:to>
    <xdr:sp macro="" textlink="">
      <xdr:nvSpPr>
        <xdr:cNvPr id="1008" name="WordArt 1">
          <a:extLst>
            <a:ext uri="{FF2B5EF4-FFF2-40B4-BE49-F238E27FC236}">
              <a16:creationId xmlns:a16="http://schemas.microsoft.com/office/drawing/2014/main" id="{00000000-0008-0000-0000-0000F0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18026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221</xdr:row>
      <xdr:rowOff>174625</xdr:rowOff>
    </xdr:from>
    <xdr:to>
      <xdr:col>17</xdr:col>
      <xdr:colOff>3175</xdr:colOff>
      <xdr:row>221</xdr:row>
      <xdr:rowOff>174625</xdr:rowOff>
    </xdr:to>
    <xdr:sp macro="" textlink="">
      <xdr:nvSpPr>
        <xdr:cNvPr id="1009" name="WordArt 2047">
          <a:extLst>
            <a:ext uri="{FF2B5EF4-FFF2-40B4-BE49-F238E27FC236}">
              <a16:creationId xmlns:a16="http://schemas.microsoft.com/office/drawing/2014/main" id="{00000000-0008-0000-0000-0000F1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18026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221</xdr:row>
      <xdr:rowOff>176398</xdr:rowOff>
    </xdr:from>
    <xdr:to>
      <xdr:col>17</xdr:col>
      <xdr:colOff>3175</xdr:colOff>
      <xdr:row>221</xdr:row>
      <xdr:rowOff>176398</xdr:rowOff>
    </xdr:to>
    <xdr:sp macro="" textlink="">
      <xdr:nvSpPr>
        <xdr:cNvPr id="1010" name="WordArt 2050">
          <a:extLst>
            <a:ext uri="{FF2B5EF4-FFF2-40B4-BE49-F238E27FC236}">
              <a16:creationId xmlns:a16="http://schemas.microsoft.com/office/drawing/2014/main" id="{00000000-0008-0000-0000-0000F2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180439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221</xdr:row>
      <xdr:rowOff>165100</xdr:rowOff>
    </xdr:from>
    <xdr:to>
      <xdr:col>17</xdr:col>
      <xdr:colOff>3175</xdr:colOff>
      <xdr:row>221</xdr:row>
      <xdr:rowOff>165100</xdr:rowOff>
    </xdr:to>
    <xdr:sp macro="" textlink="">
      <xdr:nvSpPr>
        <xdr:cNvPr id="1011" name="WordArt 1">
          <a:extLst>
            <a:ext uri="{FF2B5EF4-FFF2-40B4-BE49-F238E27FC236}">
              <a16:creationId xmlns:a16="http://schemas.microsoft.com/office/drawing/2014/main" id="{00000000-0008-0000-0000-0000F3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17931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221</xdr:row>
      <xdr:rowOff>165100</xdr:rowOff>
    </xdr:from>
    <xdr:to>
      <xdr:col>17</xdr:col>
      <xdr:colOff>3175</xdr:colOff>
      <xdr:row>221</xdr:row>
      <xdr:rowOff>165100</xdr:rowOff>
    </xdr:to>
    <xdr:sp macro="" textlink="">
      <xdr:nvSpPr>
        <xdr:cNvPr id="1012" name="WordArt 2047">
          <a:extLst>
            <a:ext uri="{FF2B5EF4-FFF2-40B4-BE49-F238E27FC236}">
              <a16:creationId xmlns:a16="http://schemas.microsoft.com/office/drawing/2014/main" id="{00000000-0008-0000-0000-0000F4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17931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221</xdr:row>
      <xdr:rowOff>166873</xdr:rowOff>
    </xdr:from>
    <xdr:to>
      <xdr:col>17</xdr:col>
      <xdr:colOff>3175</xdr:colOff>
      <xdr:row>221</xdr:row>
      <xdr:rowOff>166873</xdr:rowOff>
    </xdr:to>
    <xdr:sp macro="" textlink="">
      <xdr:nvSpPr>
        <xdr:cNvPr id="1013" name="WordArt 2050">
          <a:extLst>
            <a:ext uri="{FF2B5EF4-FFF2-40B4-BE49-F238E27FC236}">
              <a16:creationId xmlns:a16="http://schemas.microsoft.com/office/drawing/2014/main" id="{00000000-0008-0000-0000-0000F5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179487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221</xdr:row>
      <xdr:rowOff>165100</xdr:rowOff>
    </xdr:from>
    <xdr:to>
      <xdr:col>17</xdr:col>
      <xdr:colOff>3175</xdr:colOff>
      <xdr:row>221</xdr:row>
      <xdr:rowOff>165100</xdr:rowOff>
    </xdr:to>
    <xdr:sp macro="" textlink="">
      <xdr:nvSpPr>
        <xdr:cNvPr id="1014" name="WordArt 1">
          <a:extLst>
            <a:ext uri="{FF2B5EF4-FFF2-40B4-BE49-F238E27FC236}">
              <a16:creationId xmlns:a16="http://schemas.microsoft.com/office/drawing/2014/main" id="{00000000-0008-0000-0000-0000F6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17931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221</xdr:row>
      <xdr:rowOff>165100</xdr:rowOff>
    </xdr:from>
    <xdr:to>
      <xdr:col>17</xdr:col>
      <xdr:colOff>3175</xdr:colOff>
      <xdr:row>221</xdr:row>
      <xdr:rowOff>165100</xdr:rowOff>
    </xdr:to>
    <xdr:sp macro="" textlink="">
      <xdr:nvSpPr>
        <xdr:cNvPr id="1015" name="WordArt 2047">
          <a:extLst>
            <a:ext uri="{FF2B5EF4-FFF2-40B4-BE49-F238E27FC236}">
              <a16:creationId xmlns:a16="http://schemas.microsoft.com/office/drawing/2014/main" id="{00000000-0008-0000-0000-0000F7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17931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221</xdr:row>
      <xdr:rowOff>166873</xdr:rowOff>
    </xdr:from>
    <xdr:to>
      <xdr:col>17</xdr:col>
      <xdr:colOff>3175</xdr:colOff>
      <xdr:row>221</xdr:row>
      <xdr:rowOff>166873</xdr:rowOff>
    </xdr:to>
    <xdr:sp macro="" textlink="">
      <xdr:nvSpPr>
        <xdr:cNvPr id="1016" name="WordArt 2050">
          <a:extLst>
            <a:ext uri="{FF2B5EF4-FFF2-40B4-BE49-F238E27FC236}">
              <a16:creationId xmlns:a16="http://schemas.microsoft.com/office/drawing/2014/main" id="{00000000-0008-0000-0000-0000F8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179487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221</xdr:row>
      <xdr:rowOff>174625</xdr:rowOff>
    </xdr:from>
    <xdr:to>
      <xdr:col>17</xdr:col>
      <xdr:colOff>3175</xdr:colOff>
      <xdr:row>221</xdr:row>
      <xdr:rowOff>174625</xdr:rowOff>
    </xdr:to>
    <xdr:sp macro="" textlink="">
      <xdr:nvSpPr>
        <xdr:cNvPr id="1017" name="WordArt 1">
          <a:extLst>
            <a:ext uri="{FF2B5EF4-FFF2-40B4-BE49-F238E27FC236}">
              <a16:creationId xmlns:a16="http://schemas.microsoft.com/office/drawing/2014/main" id="{00000000-0008-0000-0000-0000F9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18026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221</xdr:row>
      <xdr:rowOff>174625</xdr:rowOff>
    </xdr:from>
    <xdr:to>
      <xdr:col>17</xdr:col>
      <xdr:colOff>3175</xdr:colOff>
      <xdr:row>221</xdr:row>
      <xdr:rowOff>174625</xdr:rowOff>
    </xdr:to>
    <xdr:sp macro="" textlink="">
      <xdr:nvSpPr>
        <xdr:cNvPr id="1018" name="WordArt 2047">
          <a:extLst>
            <a:ext uri="{FF2B5EF4-FFF2-40B4-BE49-F238E27FC236}">
              <a16:creationId xmlns:a16="http://schemas.microsoft.com/office/drawing/2014/main" id="{00000000-0008-0000-0000-0000FA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18026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221</xdr:row>
      <xdr:rowOff>176398</xdr:rowOff>
    </xdr:from>
    <xdr:to>
      <xdr:col>17</xdr:col>
      <xdr:colOff>3175</xdr:colOff>
      <xdr:row>221</xdr:row>
      <xdr:rowOff>176398</xdr:rowOff>
    </xdr:to>
    <xdr:sp macro="" textlink="">
      <xdr:nvSpPr>
        <xdr:cNvPr id="1019" name="WordArt 2050">
          <a:extLst>
            <a:ext uri="{FF2B5EF4-FFF2-40B4-BE49-F238E27FC236}">
              <a16:creationId xmlns:a16="http://schemas.microsoft.com/office/drawing/2014/main" id="{00000000-0008-0000-0000-0000FB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180439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221</xdr:row>
      <xdr:rowOff>174625</xdr:rowOff>
    </xdr:from>
    <xdr:to>
      <xdr:col>17</xdr:col>
      <xdr:colOff>3175</xdr:colOff>
      <xdr:row>221</xdr:row>
      <xdr:rowOff>174625</xdr:rowOff>
    </xdr:to>
    <xdr:sp macro="" textlink="">
      <xdr:nvSpPr>
        <xdr:cNvPr id="1020" name="WordArt 1">
          <a:extLst>
            <a:ext uri="{FF2B5EF4-FFF2-40B4-BE49-F238E27FC236}">
              <a16:creationId xmlns:a16="http://schemas.microsoft.com/office/drawing/2014/main" id="{00000000-0008-0000-0000-0000FC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18026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221</xdr:row>
      <xdr:rowOff>174625</xdr:rowOff>
    </xdr:from>
    <xdr:to>
      <xdr:col>17</xdr:col>
      <xdr:colOff>3175</xdr:colOff>
      <xdr:row>221</xdr:row>
      <xdr:rowOff>174625</xdr:rowOff>
    </xdr:to>
    <xdr:sp macro="" textlink="">
      <xdr:nvSpPr>
        <xdr:cNvPr id="1021" name="WordArt 2047">
          <a:extLst>
            <a:ext uri="{FF2B5EF4-FFF2-40B4-BE49-F238E27FC236}">
              <a16:creationId xmlns:a16="http://schemas.microsoft.com/office/drawing/2014/main" id="{00000000-0008-0000-0000-0000FD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18026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221</xdr:row>
      <xdr:rowOff>176398</xdr:rowOff>
    </xdr:from>
    <xdr:to>
      <xdr:col>17</xdr:col>
      <xdr:colOff>3175</xdr:colOff>
      <xdr:row>221</xdr:row>
      <xdr:rowOff>176398</xdr:rowOff>
    </xdr:to>
    <xdr:sp macro="" textlink="">
      <xdr:nvSpPr>
        <xdr:cNvPr id="1022" name="WordArt 2050">
          <a:extLst>
            <a:ext uri="{FF2B5EF4-FFF2-40B4-BE49-F238E27FC236}">
              <a16:creationId xmlns:a16="http://schemas.microsoft.com/office/drawing/2014/main" id="{00000000-0008-0000-0000-0000FE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180439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221</xdr:row>
      <xdr:rowOff>174625</xdr:rowOff>
    </xdr:from>
    <xdr:to>
      <xdr:col>17</xdr:col>
      <xdr:colOff>3175</xdr:colOff>
      <xdr:row>221</xdr:row>
      <xdr:rowOff>174625</xdr:rowOff>
    </xdr:to>
    <xdr:sp macro="" textlink="">
      <xdr:nvSpPr>
        <xdr:cNvPr id="1023" name="WordArt 1">
          <a:extLst>
            <a:ext uri="{FF2B5EF4-FFF2-40B4-BE49-F238E27FC236}">
              <a16:creationId xmlns:a16="http://schemas.microsoft.com/office/drawing/2014/main" id="{00000000-0008-0000-0000-0000FF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18026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221</xdr:row>
      <xdr:rowOff>174625</xdr:rowOff>
    </xdr:from>
    <xdr:to>
      <xdr:col>17</xdr:col>
      <xdr:colOff>3175</xdr:colOff>
      <xdr:row>221</xdr:row>
      <xdr:rowOff>174625</xdr:rowOff>
    </xdr:to>
    <xdr:sp macro="" textlink="">
      <xdr:nvSpPr>
        <xdr:cNvPr id="1024" name="WordArt 2047">
          <a:extLst>
            <a:ext uri="{FF2B5EF4-FFF2-40B4-BE49-F238E27FC236}">
              <a16:creationId xmlns:a16="http://schemas.microsoft.com/office/drawing/2014/main" id="{00000000-0008-0000-0000-000000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18026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221</xdr:row>
      <xdr:rowOff>176398</xdr:rowOff>
    </xdr:from>
    <xdr:to>
      <xdr:col>17</xdr:col>
      <xdr:colOff>3175</xdr:colOff>
      <xdr:row>221</xdr:row>
      <xdr:rowOff>176398</xdr:rowOff>
    </xdr:to>
    <xdr:sp macro="" textlink="">
      <xdr:nvSpPr>
        <xdr:cNvPr id="1025" name="WordArt 2050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180439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213</xdr:row>
      <xdr:rowOff>165100</xdr:rowOff>
    </xdr:from>
    <xdr:to>
      <xdr:col>17</xdr:col>
      <xdr:colOff>3175</xdr:colOff>
      <xdr:row>213</xdr:row>
      <xdr:rowOff>165100</xdr:rowOff>
    </xdr:to>
    <xdr:sp macro="" textlink="">
      <xdr:nvSpPr>
        <xdr:cNvPr id="1026" name="WordArt 1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85927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213</xdr:row>
      <xdr:rowOff>165100</xdr:rowOff>
    </xdr:from>
    <xdr:to>
      <xdr:col>17</xdr:col>
      <xdr:colOff>3175</xdr:colOff>
      <xdr:row>213</xdr:row>
      <xdr:rowOff>165100</xdr:rowOff>
    </xdr:to>
    <xdr:sp macro="" textlink="">
      <xdr:nvSpPr>
        <xdr:cNvPr id="1027" name="WordArt 2047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85927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213</xdr:row>
      <xdr:rowOff>166873</xdr:rowOff>
    </xdr:from>
    <xdr:to>
      <xdr:col>17</xdr:col>
      <xdr:colOff>3175</xdr:colOff>
      <xdr:row>213</xdr:row>
      <xdr:rowOff>166873</xdr:rowOff>
    </xdr:to>
    <xdr:sp macro="" textlink="">
      <xdr:nvSpPr>
        <xdr:cNvPr id="1028" name="WordArt 2050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859447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213</xdr:row>
      <xdr:rowOff>165100</xdr:rowOff>
    </xdr:from>
    <xdr:to>
      <xdr:col>17</xdr:col>
      <xdr:colOff>3175</xdr:colOff>
      <xdr:row>213</xdr:row>
      <xdr:rowOff>165100</xdr:rowOff>
    </xdr:to>
    <xdr:sp macro="" textlink="">
      <xdr:nvSpPr>
        <xdr:cNvPr id="1029" name="WordArt 1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85927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213</xdr:row>
      <xdr:rowOff>165100</xdr:rowOff>
    </xdr:from>
    <xdr:to>
      <xdr:col>17</xdr:col>
      <xdr:colOff>3175</xdr:colOff>
      <xdr:row>213</xdr:row>
      <xdr:rowOff>165100</xdr:rowOff>
    </xdr:to>
    <xdr:sp macro="" textlink="">
      <xdr:nvSpPr>
        <xdr:cNvPr id="1030" name="WordArt 2047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85927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213</xdr:row>
      <xdr:rowOff>166873</xdr:rowOff>
    </xdr:from>
    <xdr:to>
      <xdr:col>17</xdr:col>
      <xdr:colOff>3175</xdr:colOff>
      <xdr:row>213</xdr:row>
      <xdr:rowOff>166873</xdr:rowOff>
    </xdr:to>
    <xdr:sp macro="" textlink="">
      <xdr:nvSpPr>
        <xdr:cNvPr id="1031" name="WordArt 2050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859447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213</xdr:row>
      <xdr:rowOff>174625</xdr:rowOff>
    </xdr:from>
    <xdr:to>
      <xdr:col>17</xdr:col>
      <xdr:colOff>3175</xdr:colOff>
      <xdr:row>213</xdr:row>
      <xdr:rowOff>174625</xdr:rowOff>
    </xdr:to>
    <xdr:sp macro="" textlink="">
      <xdr:nvSpPr>
        <xdr:cNvPr id="1032" name="WordArt 1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86022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213</xdr:row>
      <xdr:rowOff>174625</xdr:rowOff>
    </xdr:from>
    <xdr:to>
      <xdr:col>17</xdr:col>
      <xdr:colOff>3175</xdr:colOff>
      <xdr:row>213</xdr:row>
      <xdr:rowOff>174625</xdr:rowOff>
    </xdr:to>
    <xdr:sp macro="" textlink="">
      <xdr:nvSpPr>
        <xdr:cNvPr id="1033" name="WordArt 2047">
          <a:extLst>
            <a:ext uri="{FF2B5EF4-FFF2-40B4-BE49-F238E27FC236}">
              <a16:creationId xmlns:a16="http://schemas.microsoft.com/office/drawing/2014/main" id="{00000000-0008-0000-0000-000009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86022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213</xdr:row>
      <xdr:rowOff>176398</xdr:rowOff>
    </xdr:from>
    <xdr:to>
      <xdr:col>17</xdr:col>
      <xdr:colOff>3175</xdr:colOff>
      <xdr:row>213</xdr:row>
      <xdr:rowOff>176398</xdr:rowOff>
    </xdr:to>
    <xdr:sp macro="" textlink="">
      <xdr:nvSpPr>
        <xdr:cNvPr id="1034" name="WordArt 2050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860399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213</xdr:row>
      <xdr:rowOff>174625</xdr:rowOff>
    </xdr:from>
    <xdr:to>
      <xdr:col>17</xdr:col>
      <xdr:colOff>3175</xdr:colOff>
      <xdr:row>213</xdr:row>
      <xdr:rowOff>174625</xdr:rowOff>
    </xdr:to>
    <xdr:sp macro="" textlink="">
      <xdr:nvSpPr>
        <xdr:cNvPr id="1035" name="WordArt 1">
          <a:extLst>
            <a:ext uri="{FF2B5EF4-FFF2-40B4-BE49-F238E27FC236}">
              <a16:creationId xmlns:a16="http://schemas.microsoft.com/office/drawing/2014/main" id="{00000000-0008-0000-0000-00000B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86022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213</xdr:row>
      <xdr:rowOff>174625</xdr:rowOff>
    </xdr:from>
    <xdr:to>
      <xdr:col>17</xdr:col>
      <xdr:colOff>3175</xdr:colOff>
      <xdr:row>213</xdr:row>
      <xdr:rowOff>174625</xdr:rowOff>
    </xdr:to>
    <xdr:sp macro="" textlink="">
      <xdr:nvSpPr>
        <xdr:cNvPr id="1036" name="WordArt 2047">
          <a:extLst>
            <a:ext uri="{FF2B5EF4-FFF2-40B4-BE49-F238E27FC236}">
              <a16:creationId xmlns:a16="http://schemas.microsoft.com/office/drawing/2014/main" id="{00000000-0008-0000-0000-00000C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86022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213</xdr:row>
      <xdr:rowOff>176398</xdr:rowOff>
    </xdr:from>
    <xdr:to>
      <xdr:col>17</xdr:col>
      <xdr:colOff>3175</xdr:colOff>
      <xdr:row>213</xdr:row>
      <xdr:rowOff>176398</xdr:rowOff>
    </xdr:to>
    <xdr:sp macro="" textlink="">
      <xdr:nvSpPr>
        <xdr:cNvPr id="1037" name="WordArt 2050">
          <a:extLst>
            <a:ext uri="{FF2B5EF4-FFF2-40B4-BE49-F238E27FC236}">
              <a16:creationId xmlns:a16="http://schemas.microsoft.com/office/drawing/2014/main" id="{00000000-0008-0000-0000-00000D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860399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213</xdr:row>
      <xdr:rowOff>174625</xdr:rowOff>
    </xdr:from>
    <xdr:to>
      <xdr:col>17</xdr:col>
      <xdr:colOff>3175</xdr:colOff>
      <xdr:row>213</xdr:row>
      <xdr:rowOff>174625</xdr:rowOff>
    </xdr:to>
    <xdr:sp macro="" textlink="">
      <xdr:nvSpPr>
        <xdr:cNvPr id="1038" name="WordArt 1">
          <a:extLst>
            <a:ext uri="{FF2B5EF4-FFF2-40B4-BE49-F238E27FC236}">
              <a16:creationId xmlns:a16="http://schemas.microsoft.com/office/drawing/2014/main" id="{00000000-0008-0000-0000-00000E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86022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213</xdr:row>
      <xdr:rowOff>174625</xdr:rowOff>
    </xdr:from>
    <xdr:to>
      <xdr:col>17</xdr:col>
      <xdr:colOff>3175</xdr:colOff>
      <xdr:row>213</xdr:row>
      <xdr:rowOff>174625</xdr:rowOff>
    </xdr:to>
    <xdr:sp macro="" textlink="">
      <xdr:nvSpPr>
        <xdr:cNvPr id="1039" name="WordArt 2047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86022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213</xdr:row>
      <xdr:rowOff>176398</xdr:rowOff>
    </xdr:from>
    <xdr:to>
      <xdr:col>17</xdr:col>
      <xdr:colOff>3175</xdr:colOff>
      <xdr:row>213</xdr:row>
      <xdr:rowOff>176398</xdr:rowOff>
    </xdr:to>
    <xdr:sp macro="" textlink="">
      <xdr:nvSpPr>
        <xdr:cNvPr id="1040" name="WordArt 2050">
          <a:extLst>
            <a:ext uri="{FF2B5EF4-FFF2-40B4-BE49-F238E27FC236}">
              <a16:creationId xmlns:a16="http://schemas.microsoft.com/office/drawing/2014/main" id="{00000000-0008-0000-0000-000010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860399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213</xdr:row>
      <xdr:rowOff>165100</xdr:rowOff>
    </xdr:from>
    <xdr:to>
      <xdr:col>17</xdr:col>
      <xdr:colOff>3175</xdr:colOff>
      <xdr:row>213</xdr:row>
      <xdr:rowOff>165100</xdr:rowOff>
    </xdr:to>
    <xdr:sp macro="" textlink="">
      <xdr:nvSpPr>
        <xdr:cNvPr id="1041" name="WordArt 1">
          <a:extLst>
            <a:ext uri="{FF2B5EF4-FFF2-40B4-BE49-F238E27FC236}">
              <a16:creationId xmlns:a16="http://schemas.microsoft.com/office/drawing/2014/main" id="{00000000-0008-0000-0000-000011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85927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213</xdr:row>
      <xdr:rowOff>165100</xdr:rowOff>
    </xdr:from>
    <xdr:to>
      <xdr:col>17</xdr:col>
      <xdr:colOff>3175</xdr:colOff>
      <xdr:row>213</xdr:row>
      <xdr:rowOff>165100</xdr:rowOff>
    </xdr:to>
    <xdr:sp macro="" textlink="">
      <xdr:nvSpPr>
        <xdr:cNvPr id="1042" name="WordArt 2047">
          <a:extLst>
            <a:ext uri="{FF2B5EF4-FFF2-40B4-BE49-F238E27FC236}">
              <a16:creationId xmlns:a16="http://schemas.microsoft.com/office/drawing/2014/main" id="{00000000-0008-0000-0000-000012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85927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213</xdr:row>
      <xdr:rowOff>166873</xdr:rowOff>
    </xdr:from>
    <xdr:to>
      <xdr:col>17</xdr:col>
      <xdr:colOff>3175</xdr:colOff>
      <xdr:row>213</xdr:row>
      <xdr:rowOff>166873</xdr:rowOff>
    </xdr:to>
    <xdr:sp macro="" textlink="">
      <xdr:nvSpPr>
        <xdr:cNvPr id="1043" name="WordArt 2050">
          <a:extLst>
            <a:ext uri="{FF2B5EF4-FFF2-40B4-BE49-F238E27FC236}">
              <a16:creationId xmlns:a16="http://schemas.microsoft.com/office/drawing/2014/main" id="{00000000-0008-0000-0000-000013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859447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213</xdr:row>
      <xdr:rowOff>165100</xdr:rowOff>
    </xdr:from>
    <xdr:to>
      <xdr:col>17</xdr:col>
      <xdr:colOff>3175</xdr:colOff>
      <xdr:row>213</xdr:row>
      <xdr:rowOff>165100</xdr:rowOff>
    </xdr:to>
    <xdr:sp macro="" textlink="">
      <xdr:nvSpPr>
        <xdr:cNvPr id="1044" name="WordArt 1">
          <a:extLst>
            <a:ext uri="{FF2B5EF4-FFF2-40B4-BE49-F238E27FC236}">
              <a16:creationId xmlns:a16="http://schemas.microsoft.com/office/drawing/2014/main" id="{00000000-0008-0000-0000-000014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85927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213</xdr:row>
      <xdr:rowOff>165100</xdr:rowOff>
    </xdr:from>
    <xdr:to>
      <xdr:col>17</xdr:col>
      <xdr:colOff>3175</xdr:colOff>
      <xdr:row>213</xdr:row>
      <xdr:rowOff>165100</xdr:rowOff>
    </xdr:to>
    <xdr:sp macro="" textlink="">
      <xdr:nvSpPr>
        <xdr:cNvPr id="1045" name="WordArt 2047">
          <a:extLst>
            <a:ext uri="{FF2B5EF4-FFF2-40B4-BE49-F238E27FC236}">
              <a16:creationId xmlns:a16="http://schemas.microsoft.com/office/drawing/2014/main" id="{00000000-0008-0000-0000-000015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85927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213</xdr:row>
      <xdr:rowOff>166873</xdr:rowOff>
    </xdr:from>
    <xdr:to>
      <xdr:col>17</xdr:col>
      <xdr:colOff>3175</xdr:colOff>
      <xdr:row>213</xdr:row>
      <xdr:rowOff>166873</xdr:rowOff>
    </xdr:to>
    <xdr:sp macro="" textlink="">
      <xdr:nvSpPr>
        <xdr:cNvPr id="1046" name="WordArt 2050">
          <a:extLst>
            <a:ext uri="{FF2B5EF4-FFF2-40B4-BE49-F238E27FC236}">
              <a16:creationId xmlns:a16="http://schemas.microsoft.com/office/drawing/2014/main" id="{00000000-0008-0000-0000-000016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859447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213</xdr:row>
      <xdr:rowOff>174625</xdr:rowOff>
    </xdr:from>
    <xdr:to>
      <xdr:col>17</xdr:col>
      <xdr:colOff>3175</xdr:colOff>
      <xdr:row>213</xdr:row>
      <xdr:rowOff>174625</xdr:rowOff>
    </xdr:to>
    <xdr:sp macro="" textlink="">
      <xdr:nvSpPr>
        <xdr:cNvPr id="1047" name="WordArt 1">
          <a:extLst>
            <a:ext uri="{FF2B5EF4-FFF2-40B4-BE49-F238E27FC236}">
              <a16:creationId xmlns:a16="http://schemas.microsoft.com/office/drawing/2014/main" id="{00000000-0008-0000-0000-000017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86022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213</xdr:row>
      <xdr:rowOff>174625</xdr:rowOff>
    </xdr:from>
    <xdr:to>
      <xdr:col>17</xdr:col>
      <xdr:colOff>3175</xdr:colOff>
      <xdr:row>213</xdr:row>
      <xdr:rowOff>174625</xdr:rowOff>
    </xdr:to>
    <xdr:sp macro="" textlink="">
      <xdr:nvSpPr>
        <xdr:cNvPr id="1048" name="WordArt 2047">
          <a:extLst>
            <a:ext uri="{FF2B5EF4-FFF2-40B4-BE49-F238E27FC236}">
              <a16:creationId xmlns:a16="http://schemas.microsoft.com/office/drawing/2014/main" id="{00000000-0008-0000-0000-000018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86022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213</xdr:row>
      <xdr:rowOff>176398</xdr:rowOff>
    </xdr:from>
    <xdr:to>
      <xdr:col>17</xdr:col>
      <xdr:colOff>3175</xdr:colOff>
      <xdr:row>213</xdr:row>
      <xdr:rowOff>176398</xdr:rowOff>
    </xdr:to>
    <xdr:sp macro="" textlink="">
      <xdr:nvSpPr>
        <xdr:cNvPr id="1049" name="WordArt 2050">
          <a:extLst>
            <a:ext uri="{FF2B5EF4-FFF2-40B4-BE49-F238E27FC236}">
              <a16:creationId xmlns:a16="http://schemas.microsoft.com/office/drawing/2014/main" id="{00000000-0008-0000-0000-000019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860399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213</xdr:row>
      <xdr:rowOff>174625</xdr:rowOff>
    </xdr:from>
    <xdr:to>
      <xdr:col>17</xdr:col>
      <xdr:colOff>3175</xdr:colOff>
      <xdr:row>213</xdr:row>
      <xdr:rowOff>174625</xdr:rowOff>
    </xdr:to>
    <xdr:sp macro="" textlink="">
      <xdr:nvSpPr>
        <xdr:cNvPr id="1050" name="WordArt 1">
          <a:extLst>
            <a:ext uri="{FF2B5EF4-FFF2-40B4-BE49-F238E27FC236}">
              <a16:creationId xmlns:a16="http://schemas.microsoft.com/office/drawing/2014/main" id="{00000000-0008-0000-0000-00001A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86022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213</xdr:row>
      <xdr:rowOff>174625</xdr:rowOff>
    </xdr:from>
    <xdr:to>
      <xdr:col>17</xdr:col>
      <xdr:colOff>3175</xdr:colOff>
      <xdr:row>213</xdr:row>
      <xdr:rowOff>174625</xdr:rowOff>
    </xdr:to>
    <xdr:sp macro="" textlink="">
      <xdr:nvSpPr>
        <xdr:cNvPr id="1051" name="WordArt 2047">
          <a:extLst>
            <a:ext uri="{FF2B5EF4-FFF2-40B4-BE49-F238E27FC236}">
              <a16:creationId xmlns:a16="http://schemas.microsoft.com/office/drawing/2014/main" id="{00000000-0008-0000-0000-00001B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86022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213</xdr:row>
      <xdr:rowOff>176398</xdr:rowOff>
    </xdr:from>
    <xdr:to>
      <xdr:col>17</xdr:col>
      <xdr:colOff>3175</xdr:colOff>
      <xdr:row>213</xdr:row>
      <xdr:rowOff>176398</xdr:rowOff>
    </xdr:to>
    <xdr:sp macro="" textlink="">
      <xdr:nvSpPr>
        <xdr:cNvPr id="1052" name="WordArt 2050">
          <a:extLst>
            <a:ext uri="{FF2B5EF4-FFF2-40B4-BE49-F238E27FC236}">
              <a16:creationId xmlns:a16="http://schemas.microsoft.com/office/drawing/2014/main" id="{00000000-0008-0000-0000-00001C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860399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213</xdr:row>
      <xdr:rowOff>174625</xdr:rowOff>
    </xdr:from>
    <xdr:to>
      <xdr:col>17</xdr:col>
      <xdr:colOff>3175</xdr:colOff>
      <xdr:row>213</xdr:row>
      <xdr:rowOff>174625</xdr:rowOff>
    </xdr:to>
    <xdr:sp macro="" textlink="">
      <xdr:nvSpPr>
        <xdr:cNvPr id="1053" name="WordArt 1">
          <a:extLst>
            <a:ext uri="{FF2B5EF4-FFF2-40B4-BE49-F238E27FC236}">
              <a16:creationId xmlns:a16="http://schemas.microsoft.com/office/drawing/2014/main" id="{00000000-0008-0000-0000-00001D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86022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213</xdr:row>
      <xdr:rowOff>174625</xdr:rowOff>
    </xdr:from>
    <xdr:to>
      <xdr:col>17</xdr:col>
      <xdr:colOff>3175</xdr:colOff>
      <xdr:row>213</xdr:row>
      <xdr:rowOff>174625</xdr:rowOff>
    </xdr:to>
    <xdr:sp macro="" textlink="">
      <xdr:nvSpPr>
        <xdr:cNvPr id="1054" name="WordArt 2047">
          <a:extLst>
            <a:ext uri="{FF2B5EF4-FFF2-40B4-BE49-F238E27FC236}">
              <a16:creationId xmlns:a16="http://schemas.microsoft.com/office/drawing/2014/main" id="{00000000-0008-0000-0000-00001E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86022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213</xdr:row>
      <xdr:rowOff>176398</xdr:rowOff>
    </xdr:from>
    <xdr:to>
      <xdr:col>17</xdr:col>
      <xdr:colOff>3175</xdr:colOff>
      <xdr:row>213</xdr:row>
      <xdr:rowOff>176398</xdr:rowOff>
    </xdr:to>
    <xdr:sp macro="" textlink="">
      <xdr:nvSpPr>
        <xdr:cNvPr id="1055" name="WordArt 2050">
          <a:extLst>
            <a:ext uri="{FF2B5EF4-FFF2-40B4-BE49-F238E27FC236}">
              <a16:creationId xmlns:a16="http://schemas.microsoft.com/office/drawing/2014/main" id="{00000000-0008-0000-0000-00001F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860399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214</xdr:row>
      <xdr:rowOff>165100</xdr:rowOff>
    </xdr:from>
    <xdr:to>
      <xdr:col>17</xdr:col>
      <xdr:colOff>3175</xdr:colOff>
      <xdr:row>214</xdr:row>
      <xdr:rowOff>165100</xdr:rowOff>
    </xdr:to>
    <xdr:sp macro="" textlink="">
      <xdr:nvSpPr>
        <xdr:cNvPr id="1056" name="WordArt 1">
          <a:extLst>
            <a:ext uri="{FF2B5EF4-FFF2-40B4-BE49-F238E27FC236}">
              <a16:creationId xmlns:a16="http://schemas.microsoft.com/office/drawing/2014/main" id="{00000000-0008-0000-0000-000020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89927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214</xdr:row>
      <xdr:rowOff>165100</xdr:rowOff>
    </xdr:from>
    <xdr:to>
      <xdr:col>17</xdr:col>
      <xdr:colOff>3175</xdr:colOff>
      <xdr:row>214</xdr:row>
      <xdr:rowOff>165100</xdr:rowOff>
    </xdr:to>
    <xdr:sp macro="" textlink="">
      <xdr:nvSpPr>
        <xdr:cNvPr id="1057" name="WordArt 2047">
          <a:extLst>
            <a:ext uri="{FF2B5EF4-FFF2-40B4-BE49-F238E27FC236}">
              <a16:creationId xmlns:a16="http://schemas.microsoft.com/office/drawing/2014/main" id="{00000000-0008-0000-0000-000021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89927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214</xdr:row>
      <xdr:rowOff>166873</xdr:rowOff>
    </xdr:from>
    <xdr:to>
      <xdr:col>17</xdr:col>
      <xdr:colOff>3175</xdr:colOff>
      <xdr:row>214</xdr:row>
      <xdr:rowOff>166873</xdr:rowOff>
    </xdr:to>
    <xdr:sp macro="" textlink="">
      <xdr:nvSpPr>
        <xdr:cNvPr id="1058" name="WordArt 2050">
          <a:extLst>
            <a:ext uri="{FF2B5EF4-FFF2-40B4-BE49-F238E27FC236}">
              <a16:creationId xmlns:a16="http://schemas.microsoft.com/office/drawing/2014/main" id="{00000000-0008-0000-0000-000022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89945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214</xdr:row>
      <xdr:rowOff>165100</xdr:rowOff>
    </xdr:from>
    <xdr:to>
      <xdr:col>17</xdr:col>
      <xdr:colOff>3175</xdr:colOff>
      <xdr:row>214</xdr:row>
      <xdr:rowOff>165100</xdr:rowOff>
    </xdr:to>
    <xdr:sp macro="" textlink="">
      <xdr:nvSpPr>
        <xdr:cNvPr id="1059" name="WordArt 1">
          <a:extLst>
            <a:ext uri="{FF2B5EF4-FFF2-40B4-BE49-F238E27FC236}">
              <a16:creationId xmlns:a16="http://schemas.microsoft.com/office/drawing/2014/main" id="{00000000-0008-0000-0000-000023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89927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214</xdr:row>
      <xdr:rowOff>165100</xdr:rowOff>
    </xdr:from>
    <xdr:to>
      <xdr:col>17</xdr:col>
      <xdr:colOff>3175</xdr:colOff>
      <xdr:row>214</xdr:row>
      <xdr:rowOff>165100</xdr:rowOff>
    </xdr:to>
    <xdr:sp macro="" textlink="">
      <xdr:nvSpPr>
        <xdr:cNvPr id="1060" name="WordArt 2047">
          <a:extLst>
            <a:ext uri="{FF2B5EF4-FFF2-40B4-BE49-F238E27FC236}">
              <a16:creationId xmlns:a16="http://schemas.microsoft.com/office/drawing/2014/main" id="{00000000-0008-0000-0000-000024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89927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214</xdr:row>
      <xdr:rowOff>166873</xdr:rowOff>
    </xdr:from>
    <xdr:to>
      <xdr:col>17</xdr:col>
      <xdr:colOff>3175</xdr:colOff>
      <xdr:row>214</xdr:row>
      <xdr:rowOff>166873</xdr:rowOff>
    </xdr:to>
    <xdr:sp macro="" textlink="">
      <xdr:nvSpPr>
        <xdr:cNvPr id="1061" name="WordArt 2050">
          <a:extLst>
            <a:ext uri="{FF2B5EF4-FFF2-40B4-BE49-F238E27FC236}">
              <a16:creationId xmlns:a16="http://schemas.microsoft.com/office/drawing/2014/main" id="{00000000-0008-0000-0000-000025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89945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214</xdr:row>
      <xdr:rowOff>174625</xdr:rowOff>
    </xdr:from>
    <xdr:to>
      <xdr:col>17</xdr:col>
      <xdr:colOff>3175</xdr:colOff>
      <xdr:row>214</xdr:row>
      <xdr:rowOff>174625</xdr:rowOff>
    </xdr:to>
    <xdr:sp macro="" textlink="">
      <xdr:nvSpPr>
        <xdr:cNvPr id="1062" name="WordArt 1">
          <a:extLst>
            <a:ext uri="{FF2B5EF4-FFF2-40B4-BE49-F238E27FC236}">
              <a16:creationId xmlns:a16="http://schemas.microsoft.com/office/drawing/2014/main" id="{00000000-0008-0000-0000-000026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90022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214</xdr:row>
      <xdr:rowOff>174625</xdr:rowOff>
    </xdr:from>
    <xdr:to>
      <xdr:col>17</xdr:col>
      <xdr:colOff>3175</xdr:colOff>
      <xdr:row>214</xdr:row>
      <xdr:rowOff>174625</xdr:rowOff>
    </xdr:to>
    <xdr:sp macro="" textlink="">
      <xdr:nvSpPr>
        <xdr:cNvPr id="1063" name="WordArt 2047">
          <a:extLst>
            <a:ext uri="{FF2B5EF4-FFF2-40B4-BE49-F238E27FC236}">
              <a16:creationId xmlns:a16="http://schemas.microsoft.com/office/drawing/2014/main" id="{00000000-0008-0000-0000-000027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90022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214</xdr:row>
      <xdr:rowOff>176398</xdr:rowOff>
    </xdr:from>
    <xdr:to>
      <xdr:col>17</xdr:col>
      <xdr:colOff>3175</xdr:colOff>
      <xdr:row>214</xdr:row>
      <xdr:rowOff>176398</xdr:rowOff>
    </xdr:to>
    <xdr:sp macro="" textlink="">
      <xdr:nvSpPr>
        <xdr:cNvPr id="1064" name="WordArt 2050">
          <a:extLst>
            <a:ext uri="{FF2B5EF4-FFF2-40B4-BE49-F238E27FC236}">
              <a16:creationId xmlns:a16="http://schemas.microsoft.com/office/drawing/2014/main" id="{00000000-0008-0000-0000-000028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900404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214</xdr:row>
      <xdr:rowOff>174625</xdr:rowOff>
    </xdr:from>
    <xdr:to>
      <xdr:col>17</xdr:col>
      <xdr:colOff>3175</xdr:colOff>
      <xdr:row>214</xdr:row>
      <xdr:rowOff>174625</xdr:rowOff>
    </xdr:to>
    <xdr:sp macro="" textlink="">
      <xdr:nvSpPr>
        <xdr:cNvPr id="1065" name="WordArt 1">
          <a:extLst>
            <a:ext uri="{FF2B5EF4-FFF2-40B4-BE49-F238E27FC236}">
              <a16:creationId xmlns:a16="http://schemas.microsoft.com/office/drawing/2014/main" id="{00000000-0008-0000-0000-000029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90022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214</xdr:row>
      <xdr:rowOff>174625</xdr:rowOff>
    </xdr:from>
    <xdr:to>
      <xdr:col>17</xdr:col>
      <xdr:colOff>3175</xdr:colOff>
      <xdr:row>214</xdr:row>
      <xdr:rowOff>174625</xdr:rowOff>
    </xdr:to>
    <xdr:sp macro="" textlink="">
      <xdr:nvSpPr>
        <xdr:cNvPr id="1066" name="WordArt 2047">
          <a:extLst>
            <a:ext uri="{FF2B5EF4-FFF2-40B4-BE49-F238E27FC236}">
              <a16:creationId xmlns:a16="http://schemas.microsoft.com/office/drawing/2014/main" id="{00000000-0008-0000-0000-00002A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90022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214</xdr:row>
      <xdr:rowOff>176398</xdr:rowOff>
    </xdr:from>
    <xdr:to>
      <xdr:col>17</xdr:col>
      <xdr:colOff>3175</xdr:colOff>
      <xdr:row>214</xdr:row>
      <xdr:rowOff>176398</xdr:rowOff>
    </xdr:to>
    <xdr:sp macro="" textlink="">
      <xdr:nvSpPr>
        <xdr:cNvPr id="1067" name="WordArt 2050">
          <a:extLst>
            <a:ext uri="{FF2B5EF4-FFF2-40B4-BE49-F238E27FC236}">
              <a16:creationId xmlns:a16="http://schemas.microsoft.com/office/drawing/2014/main" id="{00000000-0008-0000-0000-00002B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900404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214</xdr:row>
      <xdr:rowOff>174625</xdr:rowOff>
    </xdr:from>
    <xdr:to>
      <xdr:col>17</xdr:col>
      <xdr:colOff>3175</xdr:colOff>
      <xdr:row>214</xdr:row>
      <xdr:rowOff>174625</xdr:rowOff>
    </xdr:to>
    <xdr:sp macro="" textlink="">
      <xdr:nvSpPr>
        <xdr:cNvPr id="1068" name="WordArt 1">
          <a:extLst>
            <a:ext uri="{FF2B5EF4-FFF2-40B4-BE49-F238E27FC236}">
              <a16:creationId xmlns:a16="http://schemas.microsoft.com/office/drawing/2014/main" id="{00000000-0008-0000-0000-00002C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90022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214</xdr:row>
      <xdr:rowOff>174625</xdr:rowOff>
    </xdr:from>
    <xdr:to>
      <xdr:col>17</xdr:col>
      <xdr:colOff>3175</xdr:colOff>
      <xdr:row>214</xdr:row>
      <xdr:rowOff>174625</xdr:rowOff>
    </xdr:to>
    <xdr:sp macro="" textlink="">
      <xdr:nvSpPr>
        <xdr:cNvPr id="1069" name="WordArt 2047">
          <a:extLst>
            <a:ext uri="{FF2B5EF4-FFF2-40B4-BE49-F238E27FC236}">
              <a16:creationId xmlns:a16="http://schemas.microsoft.com/office/drawing/2014/main" id="{00000000-0008-0000-0000-00002D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90022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214</xdr:row>
      <xdr:rowOff>176398</xdr:rowOff>
    </xdr:from>
    <xdr:to>
      <xdr:col>17</xdr:col>
      <xdr:colOff>3175</xdr:colOff>
      <xdr:row>214</xdr:row>
      <xdr:rowOff>176398</xdr:rowOff>
    </xdr:to>
    <xdr:sp macro="" textlink="">
      <xdr:nvSpPr>
        <xdr:cNvPr id="1070" name="WordArt 2050">
          <a:extLst>
            <a:ext uri="{FF2B5EF4-FFF2-40B4-BE49-F238E27FC236}">
              <a16:creationId xmlns:a16="http://schemas.microsoft.com/office/drawing/2014/main" id="{00000000-0008-0000-0000-00002E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900404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214</xdr:row>
      <xdr:rowOff>165100</xdr:rowOff>
    </xdr:from>
    <xdr:to>
      <xdr:col>17</xdr:col>
      <xdr:colOff>3175</xdr:colOff>
      <xdr:row>214</xdr:row>
      <xdr:rowOff>165100</xdr:rowOff>
    </xdr:to>
    <xdr:sp macro="" textlink="">
      <xdr:nvSpPr>
        <xdr:cNvPr id="1071" name="WordArt 1">
          <a:extLst>
            <a:ext uri="{FF2B5EF4-FFF2-40B4-BE49-F238E27FC236}">
              <a16:creationId xmlns:a16="http://schemas.microsoft.com/office/drawing/2014/main" id="{00000000-0008-0000-0000-00002F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89927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214</xdr:row>
      <xdr:rowOff>165100</xdr:rowOff>
    </xdr:from>
    <xdr:to>
      <xdr:col>17</xdr:col>
      <xdr:colOff>3175</xdr:colOff>
      <xdr:row>214</xdr:row>
      <xdr:rowOff>165100</xdr:rowOff>
    </xdr:to>
    <xdr:sp macro="" textlink="">
      <xdr:nvSpPr>
        <xdr:cNvPr id="1072" name="WordArt 2047">
          <a:extLst>
            <a:ext uri="{FF2B5EF4-FFF2-40B4-BE49-F238E27FC236}">
              <a16:creationId xmlns:a16="http://schemas.microsoft.com/office/drawing/2014/main" id="{00000000-0008-0000-0000-000030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89927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214</xdr:row>
      <xdr:rowOff>166873</xdr:rowOff>
    </xdr:from>
    <xdr:to>
      <xdr:col>17</xdr:col>
      <xdr:colOff>3175</xdr:colOff>
      <xdr:row>214</xdr:row>
      <xdr:rowOff>166873</xdr:rowOff>
    </xdr:to>
    <xdr:sp macro="" textlink="">
      <xdr:nvSpPr>
        <xdr:cNvPr id="1073" name="WordArt 2050">
          <a:extLst>
            <a:ext uri="{FF2B5EF4-FFF2-40B4-BE49-F238E27FC236}">
              <a16:creationId xmlns:a16="http://schemas.microsoft.com/office/drawing/2014/main" id="{00000000-0008-0000-0000-000031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89945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214</xdr:row>
      <xdr:rowOff>165100</xdr:rowOff>
    </xdr:from>
    <xdr:to>
      <xdr:col>17</xdr:col>
      <xdr:colOff>3175</xdr:colOff>
      <xdr:row>214</xdr:row>
      <xdr:rowOff>165100</xdr:rowOff>
    </xdr:to>
    <xdr:sp macro="" textlink="">
      <xdr:nvSpPr>
        <xdr:cNvPr id="1074" name="WordArt 1">
          <a:extLst>
            <a:ext uri="{FF2B5EF4-FFF2-40B4-BE49-F238E27FC236}">
              <a16:creationId xmlns:a16="http://schemas.microsoft.com/office/drawing/2014/main" id="{00000000-0008-0000-0000-000032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89927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214</xdr:row>
      <xdr:rowOff>165100</xdr:rowOff>
    </xdr:from>
    <xdr:to>
      <xdr:col>17</xdr:col>
      <xdr:colOff>3175</xdr:colOff>
      <xdr:row>214</xdr:row>
      <xdr:rowOff>165100</xdr:rowOff>
    </xdr:to>
    <xdr:sp macro="" textlink="">
      <xdr:nvSpPr>
        <xdr:cNvPr id="1075" name="WordArt 2047">
          <a:extLst>
            <a:ext uri="{FF2B5EF4-FFF2-40B4-BE49-F238E27FC236}">
              <a16:creationId xmlns:a16="http://schemas.microsoft.com/office/drawing/2014/main" id="{00000000-0008-0000-0000-000033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89927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214</xdr:row>
      <xdr:rowOff>166873</xdr:rowOff>
    </xdr:from>
    <xdr:to>
      <xdr:col>17</xdr:col>
      <xdr:colOff>3175</xdr:colOff>
      <xdr:row>214</xdr:row>
      <xdr:rowOff>166873</xdr:rowOff>
    </xdr:to>
    <xdr:sp macro="" textlink="">
      <xdr:nvSpPr>
        <xdr:cNvPr id="1076" name="WordArt 2050">
          <a:extLst>
            <a:ext uri="{FF2B5EF4-FFF2-40B4-BE49-F238E27FC236}">
              <a16:creationId xmlns:a16="http://schemas.microsoft.com/office/drawing/2014/main" id="{00000000-0008-0000-0000-000034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89945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214</xdr:row>
      <xdr:rowOff>174625</xdr:rowOff>
    </xdr:from>
    <xdr:to>
      <xdr:col>17</xdr:col>
      <xdr:colOff>3175</xdr:colOff>
      <xdr:row>214</xdr:row>
      <xdr:rowOff>174625</xdr:rowOff>
    </xdr:to>
    <xdr:sp macro="" textlink="">
      <xdr:nvSpPr>
        <xdr:cNvPr id="1077" name="WordArt 1">
          <a:extLst>
            <a:ext uri="{FF2B5EF4-FFF2-40B4-BE49-F238E27FC236}">
              <a16:creationId xmlns:a16="http://schemas.microsoft.com/office/drawing/2014/main" id="{00000000-0008-0000-0000-000035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90022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214</xdr:row>
      <xdr:rowOff>174625</xdr:rowOff>
    </xdr:from>
    <xdr:to>
      <xdr:col>17</xdr:col>
      <xdr:colOff>3175</xdr:colOff>
      <xdr:row>214</xdr:row>
      <xdr:rowOff>174625</xdr:rowOff>
    </xdr:to>
    <xdr:sp macro="" textlink="">
      <xdr:nvSpPr>
        <xdr:cNvPr id="1078" name="WordArt 2047">
          <a:extLst>
            <a:ext uri="{FF2B5EF4-FFF2-40B4-BE49-F238E27FC236}">
              <a16:creationId xmlns:a16="http://schemas.microsoft.com/office/drawing/2014/main" id="{00000000-0008-0000-0000-000036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90022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214</xdr:row>
      <xdr:rowOff>176398</xdr:rowOff>
    </xdr:from>
    <xdr:to>
      <xdr:col>17</xdr:col>
      <xdr:colOff>3175</xdr:colOff>
      <xdr:row>214</xdr:row>
      <xdr:rowOff>176398</xdr:rowOff>
    </xdr:to>
    <xdr:sp macro="" textlink="">
      <xdr:nvSpPr>
        <xdr:cNvPr id="1079" name="WordArt 2050">
          <a:extLst>
            <a:ext uri="{FF2B5EF4-FFF2-40B4-BE49-F238E27FC236}">
              <a16:creationId xmlns:a16="http://schemas.microsoft.com/office/drawing/2014/main" id="{00000000-0008-0000-0000-000037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900404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214</xdr:row>
      <xdr:rowOff>174625</xdr:rowOff>
    </xdr:from>
    <xdr:to>
      <xdr:col>17</xdr:col>
      <xdr:colOff>3175</xdr:colOff>
      <xdr:row>214</xdr:row>
      <xdr:rowOff>174625</xdr:rowOff>
    </xdr:to>
    <xdr:sp macro="" textlink="">
      <xdr:nvSpPr>
        <xdr:cNvPr id="1080" name="WordArt 1">
          <a:extLst>
            <a:ext uri="{FF2B5EF4-FFF2-40B4-BE49-F238E27FC236}">
              <a16:creationId xmlns:a16="http://schemas.microsoft.com/office/drawing/2014/main" id="{00000000-0008-0000-0000-000038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90022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214</xdr:row>
      <xdr:rowOff>174625</xdr:rowOff>
    </xdr:from>
    <xdr:to>
      <xdr:col>17</xdr:col>
      <xdr:colOff>3175</xdr:colOff>
      <xdr:row>214</xdr:row>
      <xdr:rowOff>174625</xdr:rowOff>
    </xdr:to>
    <xdr:sp macro="" textlink="">
      <xdr:nvSpPr>
        <xdr:cNvPr id="1081" name="WordArt 2047">
          <a:extLst>
            <a:ext uri="{FF2B5EF4-FFF2-40B4-BE49-F238E27FC236}">
              <a16:creationId xmlns:a16="http://schemas.microsoft.com/office/drawing/2014/main" id="{00000000-0008-0000-0000-000039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90022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214</xdr:row>
      <xdr:rowOff>176398</xdr:rowOff>
    </xdr:from>
    <xdr:to>
      <xdr:col>17</xdr:col>
      <xdr:colOff>3175</xdr:colOff>
      <xdr:row>214</xdr:row>
      <xdr:rowOff>176398</xdr:rowOff>
    </xdr:to>
    <xdr:sp macro="" textlink="">
      <xdr:nvSpPr>
        <xdr:cNvPr id="1082" name="WordArt 2050">
          <a:extLst>
            <a:ext uri="{FF2B5EF4-FFF2-40B4-BE49-F238E27FC236}">
              <a16:creationId xmlns:a16="http://schemas.microsoft.com/office/drawing/2014/main" id="{00000000-0008-0000-0000-00003A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900404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214</xdr:row>
      <xdr:rowOff>174625</xdr:rowOff>
    </xdr:from>
    <xdr:to>
      <xdr:col>17</xdr:col>
      <xdr:colOff>3175</xdr:colOff>
      <xdr:row>214</xdr:row>
      <xdr:rowOff>174625</xdr:rowOff>
    </xdr:to>
    <xdr:sp macro="" textlink="">
      <xdr:nvSpPr>
        <xdr:cNvPr id="1083" name="WordArt 1">
          <a:extLst>
            <a:ext uri="{FF2B5EF4-FFF2-40B4-BE49-F238E27FC236}">
              <a16:creationId xmlns:a16="http://schemas.microsoft.com/office/drawing/2014/main" id="{00000000-0008-0000-0000-00003B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90022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214</xdr:row>
      <xdr:rowOff>174625</xdr:rowOff>
    </xdr:from>
    <xdr:to>
      <xdr:col>17</xdr:col>
      <xdr:colOff>3175</xdr:colOff>
      <xdr:row>214</xdr:row>
      <xdr:rowOff>174625</xdr:rowOff>
    </xdr:to>
    <xdr:sp macro="" textlink="">
      <xdr:nvSpPr>
        <xdr:cNvPr id="1084" name="WordArt 2047">
          <a:extLst>
            <a:ext uri="{FF2B5EF4-FFF2-40B4-BE49-F238E27FC236}">
              <a16:creationId xmlns:a16="http://schemas.microsoft.com/office/drawing/2014/main" id="{00000000-0008-0000-0000-00003C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90022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214</xdr:row>
      <xdr:rowOff>176398</xdr:rowOff>
    </xdr:from>
    <xdr:to>
      <xdr:col>17</xdr:col>
      <xdr:colOff>3175</xdr:colOff>
      <xdr:row>214</xdr:row>
      <xdr:rowOff>176398</xdr:rowOff>
    </xdr:to>
    <xdr:sp macro="" textlink="">
      <xdr:nvSpPr>
        <xdr:cNvPr id="1085" name="WordArt 2050">
          <a:extLst>
            <a:ext uri="{FF2B5EF4-FFF2-40B4-BE49-F238E27FC236}">
              <a16:creationId xmlns:a16="http://schemas.microsoft.com/office/drawing/2014/main" id="{00000000-0008-0000-0000-00003D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900404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215</xdr:row>
      <xdr:rowOff>165100</xdr:rowOff>
    </xdr:from>
    <xdr:to>
      <xdr:col>17</xdr:col>
      <xdr:colOff>3175</xdr:colOff>
      <xdr:row>215</xdr:row>
      <xdr:rowOff>165100</xdr:rowOff>
    </xdr:to>
    <xdr:sp macro="" textlink="">
      <xdr:nvSpPr>
        <xdr:cNvPr id="1086" name="WordArt 1">
          <a:extLst>
            <a:ext uri="{FF2B5EF4-FFF2-40B4-BE49-F238E27FC236}">
              <a16:creationId xmlns:a16="http://schemas.microsoft.com/office/drawing/2014/main" id="{00000000-0008-0000-0000-00003E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93928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215</xdr:row>
      <xdr:rowOff>165100</xdr:rowOff>
    </xdr:from>
    <xdr:to>
      <xdr:col>17</xdr:col>
      <xdr:colOff>3175</xdr:colOff>
      <xdr:row>215</xdr:row>
      <xdr:rowOff>165100</xdr:rowOff>
    </xdr:to>
    <xdr:sp macro="" textlink="">
      <xdr:nvSpPr>
        <xdr:cNvPr id="1087" name="WordArt 2047">
          <a:extLst>
            <a:ext uri="{FF2B5EF4-FFF2-40B4-BE49-F238E27FC236}">
              <a16:creationId xmlns:a16="http://schemas.microsoft.com/office/drawing/2014/main" id="{00000000-0008-0000-0000-00003F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93928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215</xdr:row>
      <xdr:rowOff>166873</xdr:rowOff>
    </xdr:from>
    <xdr:to>
      <xdr:col>17</xdr:col>
      <xdr:colOff>3175</xdr:colOff>
      <xdr:row>215</xdr:row>
      <xdr:rowOff>166873</xdr:rowOff>
    </xdr:to>
    <xdr:sp macro="" textlink="">
      <xdr:nvSpPr>
        <xdr:cNvPr id="1088" name="WordArt 2050">
          <a:extLst>
            <a:ext uri="{FF2B5EF4-FFF2-40B4-BE49-F238E27FC236}">
              <a16:creationId xmlns:a16="http://schemas.microsoft.com/office/drawing/2014/main" id="{00000000-0008-0000-0000-000040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939457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215</xdr:row>
      <xdr:rowOff>165100</xdr:rowOff>
    </xdr:from>
    <xdr:to>
      <xdr:col>17</xdr:col>
      <xdr:colOff>3175</xdr:colOff>
      <xdr:row>215</xdr:row>
      <xdr:rowOff>165100</xdr:rowOff>
    </xdr:to>
    <xdr:sp macro="" textlink="">
      <xdr:nvSpPr>
        <xdr:cNvPr id="1089" name="WordArt 1">
          <a:extLst>
            <a:ext uri="{FF2B5EF4-FFF2-40B4-BE49-F238E27FC236}">
              <a16:creationId xmlns:a16="http://schemas.microsoft.com/office/drawing/2014/main" id="{00000000-0008-0000-0000-000041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93928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215</xdr:row>
      <xdr:rowOff>165100</xdr:rowOff>
    </xdr:from>
    <xdr:to>
      <xdr:col>17</xdr:col>
      <xdr:colOff>3175</xdr:colOff>
      <xdr:row>215</xdr:row>
      <xdr:rowOff>165100</xdr:rowOff>
    </xdr:to>
    <xdr:sp macro="" textlink="">
      <xdr:nvSpPr>
        <xdr:cNvPr id="1090" name="WordArt 2047">
          <a:extLst>
            <a:ext uri="{FF2B5EF4-FFF2-40B4-BE49-F238E27FC236}">
              <a16:creationId xmlns:a16="http://schemas.microsoft.com/office/drawing/2014/main" id="{00000000-0008-0000-0000-000042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93928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215</xdr:row>
      <xdr:rowOff>166873</xdr:rowOff>
    </xdr:from>
    <xdr:to>
      <xdr:col>17</xdr:col>
      <xdr:colOff>3175</xdr:colOff>
      <xdr:row>215</xdr:row>
      <xdr:rowOff>166873</xdr:rowOff>
    </xdr:to>
    <xdr:sp macro="" textlink="">
      <xdr:nvSpPr>
        <xdr:cNvPr id="1091" name="WordArt 2050">
          <a:extLst>
            <a:ext uri="{FF2B5EF4-FFF2-40B4-BE49-F238E27FC236}">
              <a16:creationId xmlns:a16="http://schemas.microsoft.com/office/drawing/2014/main" id="{00000000-0008-0000-0000-000043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939457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215</xdr:row>
      <xdr:rowOff>174625</xdr:rowOff>
    </xdr:from>
    <xdr:to>
      <xdr:col>17</xdr:col>
      <xdr:colOff>3175</xdr:colOff>
      <xdr:row>215</xdr:row>
      <xdr:rowOff>174625</xdr:rowOff>
    </xdr:to>
    <xdr:sp macro="" textlink="">
      <xdr:nvSpPr>
        <xdr:cNvPr id="1092" name="WordArt 1">
          <a:extLst>
            <a:ext uri="{FF2B5EF4-FFF2-40B4-BE49-F238E27FC236}">
              <a16:creationId xmlns:a16="http://schemas.microsoft.com/office/drawing/2014/main" id="{00000000-0008-0000-0000-000044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94023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215</xdr:row>
      <xdr:rowOff>174625</xdr:rowOff>
    </xdr:from>
    <xdr:to>
      <xdr:col>17</xdr:col>
      <xdr:colOff>3175</xdr:colOff>
      <xdr:row>215</xdr:row>
      <xdr:rowOff>174625</xdr:rowOff>
    </xdr:to>
    <xdr:sp macro="" textlink="">
      <xdr:nvSpPr>
        <xdr:cNvPr id="1093" name="WordArt 2047">
          <a:extLst>
            <a:ext uri="{FF2B5EF4-FFF2-40B4-BE49-F238E27FC236}">
              <a16:creationId xmlns:a16="http://schemas.microsoft.com/office/drawing/2014/main" id="{00000000-0008-0000-0000-000045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94023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215</xdr:row>
      <xdr:rowOff>176398</xdr:rowOff>
    </xdr:from>
    <xdr:to>
      <xdr:col>17</xdr:col>
      <xdr:colOff>3175</xdr:colOff>
      <xdr:row>215</xdr:row>
      <xdr:rowOff>176398</xdr:rowOff>
    </xdr:to>
    <xdr:sp macro="" textlink="">
      <xdr:nvSpPr>
        <xdr:cNvPr id="1094" name="WordArt 2050">
          <a:extLs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940409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215</xdr:row>
      <xdr:rowOff>174625</xdr:rowOff>
    </xdr:from>
    <xdr:to>
      <xdr:col>17</xdr:col>
      <xdr:colOff>3175</xdr:colOff>
      <xdr:row>215</xdr:row>
      <xdr:rowOff>174625</xdr:rowOff>
    </xdr:to>
    <xdr:sp macro="" textlink="">
      <xdr:nvSpPr>
        <xdr:cNvPr id="1095" name="WordArt 1">
          <a:extLst>
            <a:ext uri="{FF2B5EF4-FFF2-40B4-BE49-F238E27FC236}">
              <a16:creationId xmlns:a16="http://schemas.microsoft.com/office/drawing/2014/main" id="{00000000-0008-0000-0000-000047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94023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215</xdr:row>
      <xdr:rowOff>174625</xdr:rowOff>
    </xdr:from>
    <xdr:to>
      <xdr:col>17</xdr:col>
      <xdr:colOff>3175</xdr:colOff>
      <xdr:row>215</xdr:row>
      <xdr:rowOff>174625</xdr:rowOff>
    </xdr:to>
    <xdr:sp macro="" textlink="">
      <xdr:nvSpPr>
        <xdr:cNvPr id="1096" name="WordArt 2047">
          <a:extLst>
            <a:ext uri="{FF2B5EF4-FFF2-40B4-BE49-F238E27FC236}">
              <a16:creationId xmlns:a16="http://schemas.microsoft.com/office/drawing/2014/main" id="{00000000-0008-0000-0000-000048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94023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215</xdr:row>
      <xdr:rowOff>176398</xdr:rowOff>
    </xdr:from>
    <xdr:to>
      <xdr:col>17</xdr:col>
      <xdr:colOff>3175</xdr:colOff>
      <xdr:row>215</xdr:row>
      <xdr:rowOff>176398</xdr:rowOff>
    </xdr:to>
    <xdr:sp macro="" textlink="">
      <xdr:nvSpPr>
        <xdr:cNvPr id="1097" name="WordArt 2050">
          <a:extLst>
            <a:ext uri="{FF2B5EF4-FFF2-40B4-BE49-F238E27FC236}">
              <a16:creationId xmlns:a16="http://schemas.microsoft.com/office/drawing/2014/main" id="{00000000-0008-0000-0000-000049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940409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215</xdr:row>
      <xdr:rowOff>174625</xdr:rowOff>
    </xdr:from>
    <xdr:to>
      <xdr:col>17</xdr:col>
      <xdr:colOff>3175</xdr:colOff>
      <xdr:row>215</xdr:row>
      <xdr:rowOff>174625</xdr:rowOff>
    </xdr:to>
    <xdr:sp macro="" textlink="">
      <xdr:nvSpPr>
        <xdr:cNvPr id="1098" name="WordArt 1">
          <a:extLst>
            <a:ext uri="{FF2B5EF4-FFF2-40B4-BE49-F238E27FC236}">
              <a16:creationId xmlns:a16="http://schemas.microsoft.com/office/drawing/2014/main" id="{00000000-0008-0000-0000-00004A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94023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215</xdr:row>
      <xdr:rowOff>174625</xdr:rowOff>
    </xdr:from>
    <xdr:to>
      <xdr:col>17</xdr:col>
      <xdr:colOff>3175</xdr:colOff>
      <xdr:row>215</xdr:row>
      <xdr:rowOff>174625</xdr:rowOff>
    </xdr:to>
    <xdr:sp macro="" textlink="">
      <xdr:nvSpPr>
        <xdr:cNvPr id="1099" name="WordArt 2047">
          <a:extLst>
            <a:ext uri="{FF2B5EF4-FFF2-40B4-BE49-F238E27FC236}">
              <a16:creationId xmlns:a16="http://schemas.microsoft.com/office/drawing/2014/main" id="{00000000-0008-0000-0000-00004B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94023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215</xdr:row>
      <xdr:rowOff>176398</xdr:rowOff>
    </xdr:from>
    <xdr:to>
      <xdr:col>17</xdr:col>
      <xdr:colOff>3175</xdr:colOff>
      <xdr:row>215</xdr:row>
      <xdr:rowOff>176398</xdr:rowOff>
    </xdr:to>
    <xdr:sp macro="" textlink="">
      <xdr:nvSpPr>
        <xdr:cNvPr id="1100" name="WordArt 2050">
          <a:extLst>
            <a:ext uri="{FF2B5EF4-FFF2-40B4-BE49-F238E27FC236}">
              <a16:creationId xmlns:a16="http://schemas.microsoft.com/office/drawing/2014/main" id="{00000000-0008-0000-0000-00004C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940409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215</xdr:row>
      <xdr:rowOff>165100</xdr:rowOff>
    </xdr:from>
    <xdr:to>
      <xdr:col>17</xdr:col>
      <xdr:colOff>3175</xdr:colOff>
      <xdr:row>215</xdr:row>
      <xdr:rowOff>165100</xdr:rowOff>
    </xdr:to>
    <xdr:sp macro="" textlink="">
      <xdr:nvSpPr>
        <xdr:cNvPr id="1101" name="WordArt 1">
          <a:extLst>
            <a:ext uri="{FF2B5EF4-FFF2-40B4-BE49-F238E27FC236}">
              <a16:creationId xmlns:a16="http://schemas.microsoft.com/office/drawing/2014/main" id="{00000000-0008-0000-0000-00004D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93928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215</xdr:row>
      <xdr:rowOff>165100</xdr:rowOff>
    </xdr:from>
    <xdr:to>
      <xdr:col>17</xdr:col>
      <xdr:colOff>3175</xdr:colOff>
      <xdr:row>215</xdr:row>
      <xdr:rowOff>165100</xdr:rowOff>
    </xdr:to>
    <xdr:sp macro="" textlink="">
      <xdr:nvSpPr>
        <xdr:cNvPr id="1102" name="WordArt 2047">
          <a:extLst>
            <a:ext uri="{FF2B5EF4-FFF2-40B4-BE49-F238E27FC236}">
              <a16:creationId xmlns:a16="http://schemas.microsoft.com/office/drawing/2014/main" id="{00000000-0008-0000-0000-00004E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93928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215</xdr:row>
      <xdr:rowOff>166873</xdr:rowOff>
    </xdr:from>
    <xdr:to>
      <xdr:col>17</xdr:col>
      <xdr:colOff>3175</xdr:colOff>
      <xdr:row>215</xdr:row>
      <xdr:rowOff>166873</xdr:rowOff>
    </xdr:to>
    <xdr:sp macro="" textlink="">
      <xdr:nvSpPr>
        <xdr:cNvPr id="1103" name="WordArt 2050">
          <a:extLst>
            <a:ext uri="{FF2B5EF4-FFF2-40B4-BE49-F238E27FC236}">
              <a16:creationId xmlns:a16="http://schemas.microsoft.com/office/drawing/2014/main" id="{00000000-0008-0000-0000-00004F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939457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215</xdr:row>
      <xdr:rowOff>165100</xdr:rowOff>
    </xdr:from>
    <xdr:to>
      <xdr:col>17</xdr:col>
      <xdr:colOff>3175</xdr:colOff>
      <xdr:row>215</xdr:row>
      <xdr:rowOff>165100</xdr:rowOff>
    </xdr:to>
    <xdr:sp macro="" textlink="">
      <xdr:nvSpPr>
        <xdr:cNvPr id="1104" name="WordArt 1">
          <a:extLst>
            <a:ext uri="{FF2B5EF4-FFF2-40B4-BE49-F238E27FC236}">
              <a16:creationId xmlns:a16="http://schemas.microsoft.com/office/drawing/2014/main" id="{00000000-0008-0000-0000-000050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93928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215</xdr:row>
      <xdr:rowOff>165100</xdr:rowOff>
    </xdr:from>
    <xdr:to>
      <xdr:col>17</xdr:col>
      <xdr:colOff>3175</xdr:colOff>
      <xdr:row>215</xdr:row>
      <xdr:rowOff>165100</xdr:rowOff>
    </xdr:to>
    <xdr:sp macro="" textlink="">
      <xdr:nvSpPr>
        <xdr:cNvPr id="1105" name="WordArt 2047">
          <a:extLst>
            <a:ext uri="{FF2B5EF4-FFF2-40B4-BE49-F238E27FC236}">
              <a16:creationId xmlns:a16="http://schemas.microsoft.com/office/drawing/2014/main" id="{00000000-0008-0000-0000-000051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93928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215</xdr:row>
      <xdr:rowOff>166873</xdr:rowOff>
    </xdr:from>
    <xdr:to>
      <xdr:col>17</xdr:col>
      <xdr:colOff>3175</xdr:colOff>
      <xdr:row>215</xdr:row>
      <xdr:rowOff>166873</xdr:rowOff>
    </xdr:to>
    <xdr:sp macro="" textlink="">
      <xdr:nvSpPr>
        <xdr:cNvPr id="1106" name="WordArt 2050">
          <a:extLst>
            <a:ext uri="{FF2B5EF4-FFF2-40B4-BE49-F238E27FC236}">
              <a16:creationId xmlns:a16="http://schemas.microsoft.com/office/drawing/2014/main" id="{00000000-0008-0000-0000-000052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939457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215</xdr:row>
      <xdr:rowOff>174625</xdr:rowOff>
    </xdr:from>
    <xdr:to>
      <xdr:col>17</xdr:col>
      <xdr:colOff>3175</xdr:colOff>
      <xdr:row>215</xdr:row>
      <xdr:rowOff>174625</xdr:rowOff>
    </xdr:to>
    <xdr:sp macro="" textlink="">
      <xdr:nvSpPr>
        <xdr:cNvPr id="1107" name="WordArt 1">
          <a:extLst>
            <a:ext uri="{FF2B5EF4-FFF2-40B4-BE49-F238E27FC236}">
              <a16:creationId xmlns:a16="http://schemas.microsoft.com/office/drawing/2014/main" id="{00000000-0008-0000-0000-000053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94023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215</xdr:row>
      <xdr:rowOff>174625</xdr:rowOff>
    </xdr:from>
    <xdr:to>
      <xdr:col>17</xdr:col>
      <xdr:colOff>3175</xdr:colOff>
      <xdr:row>215</xdr:row>
      <xdr:rowOff>174625</xdr:rowOff>
    </xdr:to>
    <xdr:sp macro="" textlink="">
      <xdr:nvSpPr>
        <xdr:cNvPr id="1108" name="WordArt 2047">
          <a:extLst>
            <a:ext uri="{FF2B5EF4-FFF2-40B4-BE49-F238E27FC236}">
              <a16:creationId xmlns:a16="http://schemas.microsoft.com/office/drawing/2014/main" id="{00000000-0008-0000-0000-000054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94023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215</xdr:row>
      <xdr:rowOff>176398</xdr:rowOff>
    </xdr:from>
    <xdr:to>
      <xdr:col>17</xdr:col>
      <xdr:colOff>3175</xdr:colOff>
      <xdr:row>215</xdr:row>
      <xdr:rowOff>176398</xdr:rowOff>
    </xdr:to>
    <xdr:sp macro="" textlink="">
      <xdr:nvSpPr>
        <xdr:cNvPr id="1109" name="WordArt 2050">
          <a:extLst>
            <a:ext uri="{FF2B5EF4-FFF2-40B4-BE49-F238E27FC236}">
              <a16:creationId xmlns:a16="http://schemas.microsoft.com/office/drawing/2014/main" id="{00000000-0008-0000-0000-000055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940409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215</xdr:row>
      <xdr:rowOff>174625</xdr:rowOff>
    </xdr:from>
    <xdr:to>
      <xdr:col>17</xdr:col>
      <xdr:colOff>3175</xdr:colOff>
      <xdr:row>215</xdr:row>
      <xdr:rowOff>174625</xdr:rowOff>
    </xdr:to>
    <xdr:sp macro="" textlink="">
      <xdr:nvSpPr>
        <xdr:cNvPr id="1110" name="WordArt 1">
          <a:extLst>
            <a:ext uri="{FF2B5EF4-FFF2-40B4-BE49-F238E27FC236}">
              <a16:creationId xmlns:a16="http://schemas.microsoft.com/office/drawing/2014/main" id="{00000000-0008-0000-0000-000056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94023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215</xdr:row>
      <xdr:rowOff>174625</xdr:rowOff>
    </xdr:from>
    <xdr:to>
      <xdr:col>17</xdr:col>
      <xdr:colOff>3175</xdr:colOff>
      <xdr:row>215</xdr:row>
      <xdr:rowOff>174625</xdr:rowOff>
    </xdr:to>
    <xdr:sp macro="" textlink="">
      <xdr:nvSpPr>
        <xdr:cNvPr id="1111" name="WordArt 2047">
          <a:extLst>
            <a:ext uri="{FF2B5EF4-FFF2-40B4-BE49-F238E27FC236}">
              <a16:creationId xmlns:a16="http://schemas.microsoft.com/office/drawing/2014/main" id="{00000000-0008-0000-0000-000057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94023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215</xdr:row>
      <xdr:rowOff>176398</xdr:rowOff>
    </xdr:from>
    <xdr:to>
      <xdr:col>17</xdr:col>
      <xdr:colOff>3175</xdr:colOff>
      <xdr:row>215</xdr:row>
      <xdr:rowOff>176398</xdr:rowOff>
    </xdr:to>
    <xdr:sp macro="" textlink="">
      <xdr:nvSpPr>
        <xdr:cNvPr id="1112" name="WordArt 2050">
          <a:extLst>
            <a:ext uri="{FF2B5EF4-FFF2-40B4-BE49-F238E27FC236}">
              <a16:creationId xmlns:a16="http://schemas.microsoft.com/office/drawing/2014/main" id="{00000000-0008-0000-0000-000058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940409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215</xdr:row>
      <xdr:rowOff>174625</xdr:rowOff>
    </xdr:from>
    <xdr:to>
      <xdr:col>17</xdr:col>
      <xdr:colOff>3175</xdr:colOff>
      <xdr:row>215</xdr:row>
      <xdr:rowOff>174625</xdr:rowOff>
    </xdr:to>
    <xdr:sp macro="" textlink="">
      <xdr:nvSpPr>
        <xdr:cNvPr id="1113" name="WordArt 1">
          <a:extLst>
            <a:ext uri="{FF2B5EF4-FFF2-40B4-BE49-F238E27FC236}">
              <a16:creationId xmlns:a16="http://schemas.microsoft.com/office/drawing/2014/main" id="{00000000-0008-0000-0000-000059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94023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215</xdr:row>
      <xdr:rowOff>174625</xdr:rowOff>
    </xdr:from>
    <xdr:to>
      <xdr:col>17</xdr:col>
      <xdr:colOff>3175</xdr:colOff>
      <xdr:row>215</xdr:row>
      <xdr:rowOff>174625</xdr:rowOff>
    </xdr:to>
    <xdr:sp macro="" textlink="">
      <xdr:nvSpPr>
        <xdr:cNvPr id="1114" name="WordArt 2047">
          <a:extLst>
            <a:ext uri="{FF2B5EF4-FFF2-40B4-BE49-F238E27FC236}">
              <a16:creationId xmlns:a16="http://schemas.microsoft.com/office/drawing/2014/main" id="{00000000-0008-0000-0000-00005A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94023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215</xdr:row>
      <xdr:rowOff>176398</xdr:rowOff>
    </xdr:from>
    <xdr:to>
      <xdr:col>17</xdr:col>
      <xdr:colOff>3175</xdr:colOff>
      <xdr:row>215</xdr:row>
      <xdr:rowOff>176398</xdr:rowOff>
    </xdr:to>
    <xdr:sp macro="" textlink="">
      <xdr:nvSpPr>
        <xdr:cNvPr id="1115" name="WordArt 2050">
          <a:extLst>
            <a:ext uri="{FF2B5EF4-FFF2-40B4-BE49-F238E27FC236}">
              <a16:creationId xmlns:a16="http://schemas.microsoft.com/office/drawing/2014/main" id="{00000000-0008-0000-0000-00005B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940409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328</xdr:row>
      <xdr:rowOff>168275</xdr:rowOff>
    </xdr:from>
    <xdr:to>
      <xdr:col>17</xdr:col>
      <xdr:colOff>3175</xdr:colOff>
      <xdr:row>328</xdr:row>
      <xdr:rowOff>168275</xdr:rowOff>
    </xdr:to>
    <xdr:sp macro="" textlink="">
      <xdr:nvSpPr>
        <xdr:cNvPr id="1116" name="WordArt 1">
          <a:extLst>
            <a:ext uri="{FF2B5EF4-FFF2-40B4-BE49-F238E27FC236}">
              <a16:creationId xmlns:a16="http://schemas.microsoft.com/office/drawing/2014/main" id="{00000000-0008-0000-0000-00005C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218692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328</xdr:row>
      <xdr:rowOff>168275</xdr:rowOff>
    </xdr:from>
    <xdr:to>
      <xdr:col>17</xdr:col>
      <xdr:colOff>3175</xdr:colOff>
      <xdr:row>328</xdr:row>
      <xdr:rowOff>168275</xdr:rowOff>
    </xdr:to>
    <xdr:sp macro="" textlink="">
      <xdr:nvSpPr>
        <xdr:cNvPr id="1117" name="WordArt 2047">
          <a:extLst>
            <a:ext uri="{FF2B5EF4-FFF2-40B4-BE49-F238E27FC236}">
              <a16:creationId xmlns:a16="http://schemas.microsoft.com/office/drawing/2014/main" id="{00000000-0008-0000-0000-00005D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218692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328</xdr:row>
      <xdr:rowOff>170048</xdr:rowOff>
    </xdr:from>
    <xdr:to>
      <xdr:col>17</xdr:col>
      <xdr:colOff>3175</xdr:colOff>
      <xdr:row>328</xdr:row>
      <xdr:rowOff>170048</xdr:rowOff>
    </xdr:to>
    <xdr:sp macro="" textlink="">
      <xdr:nvSpPr>
        <xdr:cNvPr id="1118" name="WordArt 2050">
          <a:extLst>
            <a:ext uri="{FF2B5EF4-FFF2-40B4-BE49-F238E27FC236}">
              <a16:creationId xmlns:a16="http://schemas.microsoft.com/office/drawing/2014/main" id="{00000000-0008-0000-0000-00005E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2187097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328</xdr:row>
      <xdr:rowOff>168275</xdr:rowOff>
    </xdr:from>
    <xdr:to>
      <xdr:col>17</xdr:col>
      <xdr:colOff>3175</xdr:colOff>
      <xdr:row>328</xdr:row>
      <xdr:rowOff>168275</xdr:rowOff>
    </xdr:to>
    <xdr:sp macro="" textlink="">
      <xdr:nvSpPr>
        <xdr:cNvPr id="1119" name="WordArt 1">
          <a:extLst>
            <a:ext uri="{FF2B5EF4-FFF2-40B4-BE49-F238E27FC236}">
              <a16:creationId xmlns:a16="http://schemas.microsoft.com/office/drawing/2014/main" id="{00000000-0008-0000-0000-00005F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218692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328</xdr:row>
      <xdr:rowOff>168275</xdr:rowOff>
    </xdr:from>
    <xdr:to>
      <xdr:col>17</xdr:col>
      <xdr:colOff>3175</xdr:colOff>
      <xdr:row>328</xdr:row>
      <xdr:rowOff>168275</xdr:rowOff>
    </xdr:to>
    <xdr:sp macro="" textlink="">
      <xdr:nvSpPr>
        <xdr:cNvPr id="1120" name="WordArt 2047">
          <a:extLst>
            <a:ext uri="{FF2B5EF4-FFF2-40B4-BE49-F238E27FC236}">
              <a16:creationId xmlns:a16="http://schemas.microsoft.com/office/drawing/2014/main" id="{00000000-0008-0000-0000-000060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218692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328</xdr:row>
      <xdr:rowOff>170048</xdr:rowOff>
    </xdr:from>
    <xdr:to>
      <xdr:col>17</xdr:col>
      <xdr:colOff>3175</xdr:colOff>
      <xdr:row>328</xdr:row>
      <xdr:rowOff>170048</xdr:rowOff>
    </xdr:to>
    <xdr:sp macro="" textlink="">
      <xdr:nvSpPr>
        <xdr:cNvPr id="1121" name="WordArt 2050">
          <a:extLst>
            <a:ext uri="{FF2B5EF4-FFF2-40B4-BE49-F238E27FC236}">
              <a16:creationId xmlns:a16="http://schemas.microsoft.com/office/drawing/2014/main" id="{00000000-0008-0000-0000-000061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2187097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328</xdr:row>
      <xdr:rowOff>168275</xdr:rowOff>
    </xdr:from>
    <xdr:to>
      <xdr:col>17</xdr:col>
      <xdr:colOff>3175</xdr:colOff>
      <xdr:row>328</xdr:row>
      <xdr:rowOff>168275</xdr:rowOff>
    </xdr:to>
    <xdr:sp macro="" textlink="">
      <xdr:nvSpPr>
        <xdr:cNvPr id="1122" name="WordArt 1">
          <a:extLst>
            <a:ext uri="{FF2B5EF4-FFF2-40B4-BE49-F238E27FC236}">
              <a16:creationId xmlns:a16="http://schemas.microsoft.com/office/drawing/2014/main" id="{00000000-0008-0000-0000-000062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218692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328</xdr:row>
      <xdr:rowOff>168275</xdr:rowOff>
    </xdr:from>
    <xdr:to>
      <xdr:col>17</xdr:col>
      <xdr:colOff>3175</xdr:colOff>
      <xdr:row>328</xdr:row>
      <xdr:rowOff>168275</xdr:rowOff>
    </xdr:to>
    <xdr:sp macro="" textlink="">
      <xdr:nvSpPr>
        <xdr:cNvPr id="1123" name="WordArt 2047">
          <a:extLst>
            <a:ext uri="{FF2B5EF4-FFF2-40B4-BE49-F238E27FC236}">
              <a16:creationId xmlns:a16="http://schemas.microsoft.com/office/drawing/2014/main" id="{00000000-0008-0000-0000-000063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218692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328</xdr:row>
      <xdr:rowOff>170048</xdr:rowOff>
    </xdr:from>
    <xdr:to>
      <xdr:col>17</xdr:col>
      <xdr:colOff>3175</xdr:colOff>
      <xdr:row>328</xdr:row>
      <xdr:rowOff>170048</xdr:rowOff>
    </xdr:to>
    <xdr:sp macro="" textlink="">
      <xdr:nvSpPr>
        <xdr:cNvPr id="1124" name="WordArt 2050">
          <a:extLst>
            <a:ext uri="{FF2B5EF4-FFF2-40B4-BE49-F238E27FC236}">
              <a16:creationId xmlns:a16="http://schemas.microsoft.com/office/drawing/2014/main" id="{00000000-0008-0000-0000-000064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2187097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328</xdr:row>
      <xdr:rowOff>168275</xdr:rowOff>
    </xdr:from>
    <xdr:to>
      <xdr:col>17</xdr:col>
      <xdr:colOff>3175</xdr:colOff>
      <xdr:row>328</xdr:row>
      <xdr:rowOff>168275</xdr:rowOff>
    </xdr:to>
    <xdr:sp macro="" textlink="">
      <xdr:nvSpPr>
        <xdr:cNvPr id="1125" name="WordArt 1">
          <a:extLst>
            <a:ext uri="{FF2B5EF4-FFF2-40B4-BE49-F238E27FC236}">
              <a16:creationId xmlns:a16="http://schemas.microsoft.com/office/drawing/2014/main" id="{00000000-0008-0000-0000-000065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218692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328</xdr:row>
      <xdr:rowOff>168275</xdr:rowOff>
    </xdr:from>
    <xdr:to>
      <xdr:col>17</xdr:col>
      <xdr:colOff>3175</xdr:colOff>
      <xdr:row>328</xdr:row>
      <xdr:rowOff>168275</xdr:rowOff>
    </xdr:to>
    <xdr:sp macro="" textlink="">
      <xdr:nvSpPr>
        <xdr:cNvPr id="1126" name="WordArt 2047">
          <a:extLst>
            <a:ext uri="{FF2B5EF4-FFF2-40B4-BE49-F238E27FC236}">
              <a16:creationId xmlns:a16="http://schemas.microsoft.com/office/drawing/2014/main" id="{00000000-0008-0000-0000-000066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218692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328</xdr:row>
      <xdr:rowOff>170048</xdr:rowOff>
    </xdr:from>
    <xdr:to>
      <xdr:col>17</xdr:col>
      <xdr:colOff>3175</xdr:colOff>
      <xdr:row>328</xdr:row>
      <xdr:rowOff>170048</xdr:rowOff>
    </xdr:to>
    <xdr:sp macro="" textlink="">
      <xdr:nvSpPr>
        <xdr:cNvPr id="1127" name="WordArt 2050">
          <a:extLst>
            <a:ext uri="{FF2B5EF4-FFF2-40B4-BE49-F238E27FC236}">
              <a16:creationId xmlns:a16="http://schemas.microsoft.com/office/drawing/2014/main" id="{00000000-0008-0000-0000-000067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2187097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331</xdr:row>
      <xdr:rowOff>168275</xdr:rowOff>
    </xdr:from>
    <xdr:to>
      <xdr:col>17</xdr:col>
      <xdr:colOff>3175</xdr:colOff>
      <xdr:row>331</xdr:row>
      <xdr:rowOff>168275</xdr:rowOff>
    </xdr:to>
    <xdr:sp macro="" textlink="">
      <xdr:nvSpPr>
        <xdr:cNvPr id="1128" name="WordArt 1">
          <a:extLst>
            <a:ext uri="{FF2B5EF4-FFF2-40B4-BE49-F238E27FC236}">
              <a16:creationId xmlns:a16="http://schemas.microsoft.com/office/drawing/2014/main" id="{00000000-0008-0000-0000-000068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230693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331</xdr:row>
      <xdr:rowOff>168275</xdr:rowOff>
    </xdr:from>
    <xdr:to>
      <xdr:col>17</xdr:col>
      <xdr:colOff>3175</xdr:colOff>
      <xdr:row>331</xdr:row>
      <xdr:rowOff>168275</xdr:rowOff>
    </xdr:to>
    <xdr:sp macro="" textlink="">
      <xdr:nvSpPr>
        <xdr:cNvPr id="1129" name="WordArt 2047">
          <a:extLst>
            <a:ext uri="{FF2B5EF4-FFF2-40B4-BE49-F238E27FC236}">
              <a16:creationId xmlns:a16="http://schemas.microsoft.com/office/drawing/2014/main" id="{00000000-0008-0000-0000-000069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230693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331</xdr:row>
      <xdr:rowOff>170048</xdr:rowOff>
    </xdr:from>
    <xdr:to>
      <xdr:col>17</xdr:col>
      <xdr:colOff>3175</xdr:colOff>
      <xdr:row>331</xdr:row>
      <xdr:rowOff>170048</xdr:rowOff>
    </xdr:to>
    <xdr:sp macro="" textlink="">
      <xdr:nvSpPr>
        <xdr:cNvPr id="1130" name="WordArt 2050">
          <a:extLst>
            <a:ext uri="{FF2B5EF4-FFF2-40B4-BE49-F238E27FC236}">
              <a16:creationId xmlns:a16="http://schemas.microsoft.com/office/drawing/2014/main" id="{00000000-0008-0000-0000-00006A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230711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331</xdr:row>
      <xdr:rowOff>168275</xdr:rowOff>
    </xdr:from>
    <xdr:to>
      <xdr:col>17</xdr:col>
      <xdr:colOff>3175</xdr:colOff>
      <xdr:row>331</xdr:row>
      <xdr:rowOff>168275</xdr:rowOff>
    </xdr:to>
    <xdr:sp macro="" textlink="">
      <xdr:nvSpPr>
        <xdr:cNvPr id="1131" name="WordArt 1">
          <a:extLst>
            <a:ext uri="{FF2B5EF4-FFF2-40B4-BE49-F238E27FC236}">
              <a16:creationId xmlns:a16="http://schemas.microsoft.com/office/drawing/2014/main" id="{00000000-0008-0000-0000-00006B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230693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331</xdr:row>
      <xdr:rowOff>168275</xdr:rowOff>
    </xdr:from>
    <xdr:to>
      <xdr:col>17</xdr:col>
      <xdr:colOff>3175</xdr:colOff>
      <xdr:row>331</xdr:row>
      <xdr:rowOff>168275</xdr:rowOff>
    </xdr:to>
    <xdr:sp macro="" textlink="">
      <xdr:nvSpPr>
        <xdr:cNvPr id="1132" name="WordArt 2047">
          <a:extLst>
            <a:ext uri="{FF2B5EF4-FFF2-40B4-BE49-F238E27FC236}">
              <a16:creationId xmlns:a16="http://schemas.microsoft.com/office/drawing/2014/main" id="{00000000-0008-0000-0000-00006C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230693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331</xdr:row>
      <xdr:rowOff>170048</xdr:rowOff>
    </xdr:from>
    <xdr:to>
      <xdr:col>17</xdr:col>
      <xdr:colOff>3175</xdr:colOff>
      <xdr:row>331</xdr:row>
      <xdr:rowOff>170048</xdr:rowOff>
    </xdr:to>
    <xdr:sp macro="" textlink="">
      <xdr:nvSpPr>
        <xdr:cNvPr id="1133" name="WordArt 2050">
          <a:extLst>
            <a:ext uri="{FF2B5EF4-FFF2-40B4-BE49-F238E27FC236}">
              <a16:creationId xmlns:a16="http://schemas.microsoft.com/office/drawing/2014/main" id="{00000000-0008-0000-0000-00006D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230711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331</xdr:row>
      <xdr:rowOff>168275</xdr:rowOff>
    </xdr:from>
    <xdr:to>
      <xdr:col>17</xdr:col>
      <xdr:colOff>3175</xdr:colOff>
      <xdr:row>331</xdr:row>
      <xdr:rowOff>168275</xdr:rowOff>
    </xdr:to>
    <xdr:sp macro="" textlink="">
      <xdr:nvSpPr>
        <xdr:cNvPr id="1134" name="WordArt 1">
          <a:extLst>
            <a:ext uri="{FF2B5EF4-FFF2-40B4-BE49-F238E27FC236}">
              <a16:creationId xmlns:a16="http://schemas.microsoft.com/office/drawing/2014/main" id="{00000000-0008-0000-0000-00006E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230693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331</xdr:row>
      <xdr:rowOff>168275</xdr:rowOff>
    </xdr:from>
    <xdr:to>
      <xdr:col>17</xdr:col>
      <xdr:colOff>3175</xdr:colOff>
      <xdr:row>331</xdr:row>
      <xdr:rowOff>168275</xdr:rowOff>
    </xdr:to>
    <xdr:sp macro="" textlink="">
      <xdr:nvSpPr>
        <xdr:cNvPr id="1135" name="WordArt 2047">
          <a:extLst>
            <a:ext uri="{FF2B5EF4-FFF2-40B4-BE49-F238E27FC236}">
              <a16:creationId xmlns:a16="http://schemas.microsoft.com/office/drawing/2014/main" id="{00000000-0008-0000-0000-00006F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230693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331</xdr:row>
      <xdr:rowOff>170048</xdr:rowOff>
    </xdr:from>
    <xdr:to>
      <xdr:col>17</xdr:col>
      <xdr:colOff>3175</xdr:colOff>
      <xdr:row>331</xdr:row>
      <xdr:rowOff>170048</xdr:rowOff>
    </xdr:to>
    <xdr:sp macro="" textlink="">
      <xdr:nvSpPr>
        <xdr:cNvPr id="1136" name="WordArt 2050">
          <a:extLst>
            <a:ext uri="{FF2B5EF4-FFF2-40B4-BE49-F238E27FC236}">
              <a16:creationId xmlns:a16="http://schemas.microsoft.com/office/drawing/2014/main" id="{00000000-0008-0000-0000-000070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230711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331</xdr:row>
      <xdr:rowOff>168275</xdr:rowOff>
    </xdr:from>
    <xdr:to>
      <xdr:col>17</xdr:col>
      <xdr:colOff>3175</xdr:colOff>
      <xdr:row>331</xdr:row>
      <xdr:rowOff>168275</xdr:rowOff>
    </xdr:to>
    <xdr:sp macro="" textlink="">
      <xdr:nvSpPr>
        <xdr:cNvPr id="1137" name="WordArt 1">
          <a:extLst>
            <a:ext uri="{FF2B5EF4-FFF2-40B4-BE49-F238E27FC236}">
              <a16:creationId xmlns:a16="http://schemas.microsoft.com/office/drawing/2014/main" id="{00000000-0008-0000-0000-000071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230693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331</xdr:row>
      <xdr:rowOff>168275</xdr:rowOff>
    </xdr:from>
    <xdr:to>
      <xdr:col>17</xdr:col>
      <xdr:colOff>3175</xdr:colOff>
      <xdr:row>331</xdr:row>
      <xdr:rowOff>168275</xdr:rowOff>
    </xdr:to>
    <xdr:sp macro="" textlink="">
      <xdr:nvSpPr>
        <xdr:cNvPr id="1138" name="WordArt 2047">
          <a:extLst>
            <a:ext uri="{FF2B5EF4-FFF2-40B4-BE49-F238E27FC236}">
              <a16:creationId xmlns:a16="http://schemas.microsoft.com/office/drawing/2014/main" id="{00000000-0008-0000-0000-000072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230693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331</xdr:row>
      <xdr:rowOff>170048</xdr:rowOff>
    </xdr:from>
    <xdr:to>
      <xdr:col>17</xdr:col>
      <xdr:colOff>3175</xdr:colOff>
      <xdr:row>331</xdr:row>
      <xdr:rowOff>170048</xdr:rowOff>
    </xdr:to>
    <xdr:sp macro="" textlink="">
      <xdr:nvSpPr>
        <xdr:cNvPr id="1139" name="WordArt 2050">
          <a:extLst>
            <a:ext uri="{FF2B5EF4-FFF2-40B4-BE49-F238E27FC236}">
              <a16:creationId xmlns:a16="http://schemas.microsoft.com/office/drawing/2014/main" id="{00000000-0008-0000-0000-000073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230711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333</xdr:row>
      <xdr:rowOff>168275</xdr:rowOff>
    </xdr:from>
    <xdr:to>
      <xdr:col>17</xdr:col>
      <xdr:colOff>3175</xdr:colOff>
      <xdr:row>333</xdr:row>
      <xdr:rowOff>168275</xdr:rowOff>
    </xdr:to>
    <xdr:sp macro="" textlink="">
      <xdr:nvSpPr>
        <xdr:cNvPr id="1140" name="WordArt 1">
          <a:extLst>
            <a:ext uri="{FF2B5EF4-FFF2-40B4-BE49-F238E27FC236}">
              <a16:creationId xmlns:a16="http://schemas.microsoft.com/office/drawing/2014/main" id="{00000000-0008-0000-0000-000074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238694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333</xdr:row>
      <xdr:rowOff>168275</xdr:rowOff>
    </xdr:from>
    <xdr:to>
      <xdr:col>17</xdr:col>
      <xdr:colOff>3175</xdr:colOff>
      <xdr:row>333</xdr:row>
      <xdr:rowOff>168275</xdr:rowOff>
    </xdr:to>
    <xdr:sp macro="" textlink="">
      <xdr:nvSpPr>
        <xdr:cNvPr id="1141" name="WordArt 2047">
          <a:extLst>
            <a:ext uri="{FF2B5EF4-FFF2-40B4-BE49-F238E27FC236}">
              <a16:creationId xmlns:a16="http://schemas.microsoft.com/office/drawing/2014/main" id="{00000000-0008-0000-0000-000075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238694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333</xdr:row>
      <xdr:rowOff>170048</xdr:rowOff>
    </xdr:from>
    <xdr:to>
      <xdr:col>17</xdr:col>
      <xdr:colOff>3175</xdr:colOff>
      <xdr:row>333</xdr:row>
      <xdr:rowOff>170048</xdr:rowOff>
    </xdr:to>
    <xdr:sp macro="" textlink="">
      <xdr:nvSpPr>
        <xdr:cNvPr id="1142" name="WordArt 2050">
          <a:extLst>
            <a:ext uri="{FF2B5EF4-FFF2-40B4-BE49-F238E27FC236}">
              <a16:creationId xmlns:a16="http://schemas.microsoft.com/office/drawing/2014/main" id="{00000000-0008-0000-0000-000076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238712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333</xdr:row>
      <xdr:rowOff>168275</xdr:rowOff>
    </xdr:from>
    <xdr:to>
      <xdr:col>17</xdr:col>
      <xdr:colOff>3175</xdr:colOff>
      <xdr:row>333</xdr:row>
      <xdr:rowOff>168275</xdr:rowOff>
    </xdr:to>
    <xdr:sp macro="" textlink="">
      <xdr:nvSpPr>
        <xdr:cNvPr id="1143" name="WordArt 1">
          <a:extLst>
            <a:ext uri="{FF2B5EF4-FFF2-40B4-BE49-F238E27FC236}">
              <a16:creationId xmlns:a16="http://schemas.microsoft.com/office/drawing/2014/main" id="{00000000-0008-0000-0000-000077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238694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333</xdr:row>
      <xdr:rowOff>168275</xdr:rowOff>
    </xdr:from>
    <xdr:to>
      <xdr:col>17</xdr:col>
      <xdr:colOff>3175</xdr:colOff>
      <xdr:row>333</xdr:row>
      <xdr:rowOff>168275</xdr:rowOff>
    </xdr:to>
    <xdr:sp macro="" textlink="">
      <xdr:nvSpPr>
        <xdr:cNvPr id="1144" name="WordArt 2047">
          <a:extLst>
            <a:ext uri="{FF2B5EF4-FFF2-40B4-BE49-F238E27FC236}">
              <a16:creationId xmlns:a16="http://schemas.microsoft.com/office/drawing/2014/main" id="{00000000-0008-0000-0000-000078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238694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333</xdr:row>
      <xdr:rowOff>170048</xdr:rowOff>
    </xdr:from>
    <xdr:to>
      <xdr:col>17</xdr:col>
      <xdr:colOff>3175</xdr:colOff>
      <xdr:row>333</xdr:row>
      <xdr:rowOff>170048</xdr:rowOff>
    </xdr:to>
    <xdr:sp macro="" textlink="">
      <xdr:nvSpPr>
        <xdr:cNvPr id="1145" name="WordArt 2050">
          <a:extLst>
            <a:ext uri="{FF2B5EF4-FFF2-40B4-BE49-F238E27FC236}">
              <a16:creationId xmlns:a16="http://schemas.microsoft.com/office/drawing/2014/main" id="{00000000-0008-0000-0000-000079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238712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333</xdr:row>
      <xdr:rowOff>168275</xdr:rowOff>
    </xdr:from>
    <xdr:to>
      <xdr:col>17</xdr:col>
      <xdr:colOff>3175</xdr:colOff>
      <xdr:row>333</xdr:row>
      <xdr:rowOff>168275</xdr:rowOff>
    </xdr:to>
    <xdr:sp macro="" textlink="">
      <xdr:nvSpPr>
        <xdr:cNvPr id="1146" name="WordArt 1">
          <a:extLst>
            <a:ext uri="{FF2B5EF4-FFF2-40B4-BE49-F238E27FC236}">
              <a16:creationId xmlns:a16="http://schemas.microsoft.com/office/drawing/2014/main" id="{00000000-0008-0000-0000-00007A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238694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333</xdr:row>
      <xdr:rowOff>168275</xdr:rowOff>
    </xdr:from>
    <xdr:to>
      <xdr:col>17</xdr:col>
      <xdr:colOff>3175</xdr:colOff>
      <xdr:row>333</xdr:row>
      <xdr:rowOff>168275</xdr:rowOff>
    </xdr:to>
    <xdr:sp macro="" textlink="">
      <xdr:nvSpPr>
        <xdr:cNvPr id="1147" name="WordArt 2047">
          <a:extLst>
            <a:ext uri="{FF2B5EF4-FFF2-40B4-BE49-F238E27FC236}">
              <a16:creationId xmlns:a16="http://schemas.microsoft.com/office/drawing/2014/main" id="{00000000-0008-0000-0000-00007B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238694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333</xdr:row>
      <xdr:rowOff>170048</xdr:rowOff>
    </xdr:from>
    <xdr:to>
      <xdr:col>17</xdr:col>
      <xdr:colOff>3175</xdr:colOff>
      <xdr:row>333</xdr:row>
      <xdr:rowOff>170048</xdr:rowOff>
    </xdr:to>
    <xdr:sp macro="" textlink="">
      <xdr:nvSpPr>
        <xdr:cNvPr id="1148" name="WordArt 2050">
          <a:extLst>
            <a:ext uri="{FF2B5EF4-FFF2-40B4-BE49-F238E27FC236}">
              <a16:creationId xmlns:a16="http://schemas.microsoft.com/office/drawing/2014/main" id="{00000000-0008-0000-0000-00007C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238712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333</xdr:row>
      <xdr:rowOff>168275</xdr:rowOff>
    </xdr:from>
    <xdr:to>
      <xdr:col>17</xdr:col>
      <xdr:colOff>3175</xdr:colOff>
      <xdr:row>333</xdr:row>
      <xdr:rowOff>168275</xdr:rowOff>
    </xdr:to>
    <xdr:sp macro="" textlink="">
      <xdr:nvSpPr>
        <xdr:cNvPr id="1149" name="WordArt 1">
          <a:extLst>
            <a:ext uri="{FF2B5EF4-FFF2-40B4-BE49-F238E27FC236}">
              <a16:creationId xmlns:a16="http://schemas.microsoft.com/office/drawing/2014/main" id="{00000000-0008-0000-0000-00007D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238694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333</xdr:row>
      <xdr:rowOff>168275</xdr:rowOff>
    </xdr:from>
    <xdr:to>
      <xdr:col>17</xdr:col>
      <xdr:colOff>3175</xdr:colOff>
      <xdr:row>333</xdr:row>
      <xdr:rowOff>168275</xdr:rowOff>
    </xdr:to>
    <xdr:sp macro="" textlink="">
      <xdr:nvSpPr>
        <xdr:cNvPr id="1150" name="WordArt 2047">
          <a:extLst>
            <a:ext uri="{FF2B5EF4-FFF2-40B4-BE49-F238E27FC236}">
              <a16:creationId xmlns:a16="http://schemas.microsoft.com/office/drawing/2014/main" id="{00000000-0008-0000-0000-00007E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238694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333</xdr:row>
      <xdr:rowOff>170048</xdr:rowOff>
    </xdr:from>
    <xdr:to>
      <xdr:col>17</xdr:col>
      <xdr:colOff>3175</xdr:colOff>
      <xdr:row>333</xdr:row>
      <xdr:rowOff>170048</xdr:rowOff>
    </xdr:to>
    <xdr:sp macro="" textlink="">
      <xdr:nvSpPr>
        <xdr:cNvPr id="1151" name="WordArt 2050">
          <a:extLst>
            <a:ext uri="{FF2B5EF4-FFF2-40B4-BE49-F238E27FC236}">
              <a16:creationId xmlns:a16="http://schemas.microsoft.com/office/drawing/2014/main" id="{00000000-0008-0000-0000-00007F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238712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279</xdr:row>
      <xdr:rowOff>174625</xdr:rowOff>
    </xdr:from>
    <xdr:to>
      <xdr:col>17</xdr:col>
      <xdr:colOff>3175</xdr:colOff>
      <xdr:row>279</xdr:row>
      <xdr:rowOff>174625</xdr:rowOff>
    </xdr:to>
    <xdr:sp macro="" textlink="">
      <xdr:nvSpPr>
        <xdr:cNvPr id="1152" name="WordArt 1">
          <a:extLst>
            <a:ext uri="{FF2B5EF4-FFF2-40B4-BE49-F238E27FC236}">
              <a16:creationId xmlns:a16="http://schemas.microsoft.com/office/drawing/2014/main" id="{00000000-0008-0000-0000-000080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994727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279</xdr:row>
      <xdr:rowOff>174625</xdr:rowOff>
    </xdr:from>
    <xdr:to>
      <xdr:col>17</xdr:col>
      <xdr:colOff>3175</xdr:colOff>
      <xdr:row>279</xdr:row>
      <xdr:rowOff>174625</xdr:rowOff>
    </xdr:to>
    <xdr:sp macro="" textlink="">
      <xdr:nvSpPr>
        <xdr:cNvPr id="1153" name="WordArt 2047">
          <a:extLst>
            <a:ext uri="{FF2B5EF4-FFF2-40B4-BE49-F238E27FC236}">
              <a16:creationId xmlns:a16="http://schemas.microsoft.com/office/drawing/2014/main" id="{00000000-0008-0000-0000-000081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994727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279</xdr:row>
      <xdr:rowOff>176398</xdr:rowOff>
    </xdr:from>
    <xdr:to>
      <xdr:col>17</xdr:col>
      <xdr:colOff>3175</xdr:colOff>
      <xdr:row>279</xdr:row>
      <xdr:rowOff>176398</xdr:rowOff>
    </xdr:to>
    <xdr:sp macro="" textlink="">
      <xdr:nvSpPr>
        <xdr:cNvPr id="1154" name="WordArt 2050">
          <a:extLst>
            <a:ext uri="{FF2B5EF4-FFF2-40B4-BE49-F238E27FC236}">
              <a16:creationId xmlns:a16="http://schemas.microsoft.com/office/drawing/2014/main" id="{00000000-0008-0000-0000-000082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994745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279</xdr:row>
      <xdr:rowOff>174625</xdr:rowOff>
    </xdr:from>
    <xdr:to>
      <xdr:col>17</xdr:col>
      <xdr:colOff>3175</xdr:colOff>
      <xdr:row>279</xdr:row>
      <xdr:rowOff>174625</xdr:rowOff>
    </xdr:to>
    <xdr:sp macro="" textlink="">
      <xdr:nvSpPr>
        <xdr:cNvPr id="1155" name="WordArt 1">
          <a:extLst>
            <a:ext uri="{FF2B5EF4-FFF2-40B4-BE49-F238E27FC236}">
              <a16:creationId xmlns:a16="http://schemas.microsoft.com/office/drawing/2014/main" id="{00000000-0008-0000-0000-000083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994727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279</xdr:row>
      <xdr:rowOff>174625</xdr:rowOff>
    </xdr:from>
    <xdr:to>
      <xdr:col>17</xdr:col>
      <xdr:colOff>3175</xdr:colOff>
      <xdr:row>279</xdr:row>
      <xdr:rowOff>174625</xdr:rowOff>
    </xdr:to>
    <xdr:sp macro="" textlink="">
      <xdr:nvSpPr>
        <xdr:cNvPr id="1156" name="WordArt 2047">
          <a:extLst>
            <a:ext uri="{FF2B5EF4-FFF2-40B4-BE49-F238E27FC236}">
              <a16:creationId xmlns:a16="http://schemas.microsoft.com/office/drawing/2014/main" id="{00000000-0008-0000-0000-000084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994727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279</xdr:row>
      <xdr:rowOff>176398</xdr:rowOff>
    </xdr:from>
    <xdr:to>
      <xdr:col>17</xdr:col>
      <xdr:colOff>3175</xdr:colOff>
      <xdr:row>279</xdr:row>
      <xdr:rowOff>176398</xdr:rowOff>
    </xdr:to>
    <xdr:sp macro="" textlink="">
      <xdr:nvSpPr>
        <xdr:cNvPr id="1157" name="WordArt 2050">
          <a:extLst>
            <a:ext uri="{FF2B5EF4-FFF2-40B4-BE49-F238E27FC236}">
              <a16:creationId xmlns:a16="http://schemas.microsoft.com/office/drawing/2014/main" id="{00000000-0008-0000-0000-000085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994745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279</xdr:row>
      <xdr:rowOff>174625</xdr:rowOff>
    </xdr:from>
    <xdr:to>
      <xdr:col>17</xdr:col>
      <xdr:colOff>3175</xdr:colOff>
      <xdr:row>279</xdr:row>
      <xdr:rowOff>174625</xdr:rowOff>
    </xdr:to>
    <xdr:sp macro="" textlink="">
      <xdr:nvSpPr>
        <xdr:cNvPr id="1158" name="WordArt 1">
          <a:extLst>
            <a:ext uri="{FF2B5EF4-FFF2-40B4-BE49-F238E27FC236}">
              <a16:creationId xmlns:a16="http://schemas.microsoft.com/office/drawing/2014/main" id="{00000000-0008-0000-0000-000086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994727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279</xdr:row>
      <xdr:rowOff>174625</xdr:rowOff>
    </xdr:from>
    <xdr:to>
      <xdr:col>17</xdr:col>
      <xdr:colOff>3175</xdr:colOff>
      <xdr:row>279</xdr:row>
      <xdr:rowOff>174625</xdr:rowOff>
    </xdr:to>
    <xdr:sp macro="" textlink="">
      <xdr:nvSpPr>
        <xdr:cNvPr id="1159" name="WordArt 2047">
          <a:extLst>
            <a:ext uri="{FF2B5EF4-FFF2-40B4-BE49-F238E27FC236}">
              <a16:creationId xmlns:a16="http://schemas.microsoft.com/office/drawing/2014/main" id="{00000000-0008-0000-0000-000087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994727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279</xdr:row>
      <xdr:rowOff>176398</xdr:rowOff>
    </xdr:from>
    <xdr:to>
      <xdr:col>17</xdr:col>
      <xdr:colOff>3175</xdr:colOff>
      <xdr:row>279</xdr:row>
      <xdr:rowOff>176398</xdr:rowOff>
    </xdr:to>
    <xdr:sp macro="" textlink="">
      <xdr:nvSpPr>
        <xdr:cNvPr id="1160" name="WordArt 2050">
          <a:extLst>
            <a:ext uri="{FF2B5EF4-FFF2-40B4-BE49-F238E27FC236}">
              <a16:creationId xmlns:a16="http://schemas.microsoft.com/office/drawing/2014/main" id="{00000000-0008-0000-0000-000088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994745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279</xdr:row>
      <xdr:rowOff>174625</xdr:rowOff>
    </xdr:from>
    <xdr:to>
      <xdr:col>17</xdr:col>
      <xdr:colOff>3175</xdr:colOff>
      <xdr:row>279</xdr:row>
      <xdr:rowOff>174625</xdr:rowOff>
    </xdr:to>
    <xdr:sp macro="" textlink="">
      <xdr:nvSpPr>
        <xdr:cNvPr id="1161" name="WordArt 1">
          <a:extLst>
            <a:ext uri="{FF2B5EF4-FFF2-40B4-BE49-F238E27FC236}">
              <a16:creationId xmlns:a16="http://schemas.microsoft.com/office/drawing/2014/main" id="{00000000-0008-0000-0000-000089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994727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279</xdr:row>
      <xdr:rowOff>174625</xdr:rowOff>
    </xdr:from>
    <xdr:to>
      <xdr:col>17</xdr:col>
      <xdr:colOff>3175</xdr:colOff>
      <xdr:row>279</xdr:row>
      <xdr:rowOff>174625</xdr:rowOff>
    </xdr:to>
    <xdr:sp macro="" textlink="">
      <xdr:nvSpPr>
        <xdr:cNvPr id="1162" name="WordArt 2047">
          <a:extLst>
            <a:ext uri="{FF2B5EF4-FFF2-40B4-BE49-F238E27FC236}">
              <a16:creationId xmlns:a16="http://schemas.microsoft.com/office/drawing/2014/main" id="{00000000-0008-0000-0000-00008A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994727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279</xdr:row>
      <xdr:rowOff>176398</xdr:rowOff>
    </xdr:from>
    <xdr:to>
      <xdr:col>17</xdr:col>
      <xdr:colOff>3175</xdr:colOff>
      <xdr:row>279</xdr:row>
      <xdr:rowOff>176398</xdr:rowOff>
    </xdr:to>
    <xdr:sp macro="" textlink="">
      <xdr:nvSpPr>
        <xdr:cNvPr id="1163" name="WordArt 2050">
          <a:extLst>
            <a:ext uri="{FF2B5EF4-FFF2-40B4-BE49-F238E27FC236}">
              <a16:creationId xmlns:a16="http://schemas.microsoft.com/office/drawing/2014/main" id="{00000000-0008-0000-0000-00008B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994745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280</xdr:row>
      <xdr:rowOff>165100</xdr:rowOff>
    </xdr:from>
    <xdr:to>
      <xdr:col>17</xdr:col>
      <xdr:colOff>3175</xdr:colOff>
      <xdr:row>280</xdr:row>
      <xdr:rowOff>165100</xdr:rowOff>
    </xdr:to>
    <xdr:sp macro="" textlink="">
      <xdr:nvSpPr>
        <xdr:cNvPr id="1164" name="WordArt 1">
          <a:extLst>
            <a:ext uri="{FF2B5EF4-FFF2-40B4-BE49-F238E27FC236}">
              <a16:creationId xmlns:a16="http://schemas.microsoft.com/office/drawing/2014/main" id="{00000000-0008-0000-0000-00008C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998632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280</xdr:row>
      <xdr:rowOff>165100</xdr:rowOff>
    </xdr:from>
    <xdr:to>
      <xdr:col>17</xdr:col>
      <xdr:colOff>3175</xdr:colOff>
      <xdr:row>280</xdr:row>
      <xdr:rowOff>165100</xdr:rowOff>
    </xdr:to>
    <xdr:sp macro="" textlink="">
      <xdr:nvSpPr>
        <xdr:cNvPr id="1165" name="WordArt 2047">
          <a:extLst>
            <a:ext uri="{FF2B5EF4-FFF2-40B4-BE49-F238E27FC236}">
              <a16:creationId xmlns:a16="http://schemas.microsoft.com/office/drawing/2014/main" id="{00000000-0008-0000-0000-00008D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998632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280</xdr:row>
      <xdr:rowOff>166873</xdr:rowOff>
    </xdr:from>
    <xdr:to>
      <xdr:col>17</xdr:col>
      <xdr:colOff>3175</xdr:colOff>
      <xdr:row>280</xdr:row>
      <xdr:rowOff>166873</xdr:rowOff>
    </xdr:to>
    <xdr:sp macro="" textlink="">
      <xdr:nvSpPr>
        <xdr:cNvPr id="1166" name="WordArt 2050">
          <a:extLst>
            <a:ext uri="{FF2B5EF4-FFF2-40B4-BE49-F238E27FC236}">
              <a16:creationId xmlns:a16="http://schemas.microsoft.com/office/drawing/2014/main" id="{00000000-0008-0000-0000-00008E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9986504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280</xdr:row>
      <xdr:rowOff>165100</xdr:rowOff>
    </xdr:from>
    <xdr:to>
      <xdr:col>17</xdr:col>
      <xdr:colOff>3175</xdr:colOff>
      <xdr:row>280</xdr:row>
      <xdr:rowOff>165100</xdr:rowOff>
    </xdr:to>
    <xdr:sp macro="" textlink="">
      <xdr:nvSpPr>
        <xdr:cNvPr id="1167" name="WordArt 1">
          <a:extLst>
            <a:ext uri="{FF2B5EF4-FFF2-40B4-BE49-F238E27FC236}">
              <a16:creationId xmlns:a16="http://schemas.microsoft.com/office/drawing/2014/main" id="{00000000-0008-0000-0000-00008F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998632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280</xdr:row>
      <xdr:rowOff>165100</xdr:rowOff>
    </xdr:from>
    <xdr:to>
      <xdr:col>17</xdr:col>
      <xdr:colOff>3175</xdr:colOff>
      <xdr:row>280</xdr:row>
      <xdr:rowOff>165100</xdr:rowOff>
    </xdr:to>
    <xdr:sp macro="" textlink="">
      <xdr:nvSpPr>
        <xdr:cNvPr id="1168" name="WordArt 2047">
          <a:extLst>
            <a:ext uri="{FF2B5EF4-FFF2-40B4-BE49-F238E27FC236}">
              <a16:creationId xmlns:a16="http://schemas.microsoft.com/office/drawing/2014/main" id="{00000000-0008-0000-0000-000090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998632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280</xdr:row>
      <xdr:rowOff>166873</xdr:rowOff>
    </xdr:from>
    <xdr:to>
      <xdr:col>17</xdr:col>
      <xdr:colOff>3175</xdr:colOff>
      <xdr:row>280</xdr:row>
      <xdr:rowOff>166873</xdr:rowOff>
    </xdr:to>
    <xdr:sp macro="" textlink="">
      <xdr:nvSpPr>
        <xdr:cNvPr id="1169" name="WordArt 2050">
          <a:extLst>
            <a:ext uri="{FF2B5EF4-FFF2-40B4-BE49-F238E27FC236}">
              <a16:creationId xmlns:a16="http://schemas.microsoft.com/office/drawing/2014/main" id="{00000000-0008-0000-0000-000091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9986504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280</xdr:row>
      <xdr:rowOff>165100</xdr:rowOff>
    </xdr:from>
    <xdr:to>
      <xdr:col>17</xdr:col>
      <xdr:colOff>3175</xdr:colOff>
      <xdr:row>280</xdr:row>
      <xdr:rowOff>165100</xdr:rowOff>
    </xdr:to>
    <xdr:sp macro="" textlink="">
      <xdr:nvSpPr>
        <xdr:cNvPr id="1170" name="WordArt 1">
          <a:extLst>
            <a:ext uri="{FF2B5EF4-FFF2-40B4-BE49-F238E27FC236}">
              <a16:creationId xmlns:a16="http://schemas.microsoft.com/office/drawing/2014/main" id="{00000000-0008-0000-0000-000092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998632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280</xdr:row>
      <xdr:rowOff>165100</xdr:rowOff>
    </xdr:from>
    <xdr:to>
      <xdr:col>17</xdr:col>
      <xdr:colOff>3175</xdr:colOff>
      <xdr:row>280</xdr:row>
      <xdr:rowOff>165100</xdr:rowOff>
    </xdr:to>
    <xdr:sp macro="" textlink="">
      <xdr:nvSpPr>
        <xdr:cNvPr id="1171" name="WordArt 2047">
          <a:extLst>
            <a:ext uri="{FF2B5EF4-FFF2-40B4-BE49-F238E27FC236}">
              <a16:creationId xmlns:a16="http://schemas.microsoft.com/office/drawing/2014/main" id="{00000000-0008-0000-0000-000093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998632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280</xdr:row>
      <xdr:rowOff>166873</xdr:rowOff>
    </xdr:from>
    <xdr:to>
      <xdr:col>17</xdr:col>
      <xdr:colOff>3175</xdr:colOff>
      <xdr:row>280</xdr:row>
      <xdr:rowOff>166873</xdr:rowOff>
    </xdr:to>
    <xdr:sp macro="" textlink="">
      <xdr:nvSpPr>
        <xdr:cNvPr id="1172" name="WordArt 2050">
          <a:extLst>
            <a:ext uri="{FF2B5EF4-FFF2-40B4-BE49-F238E27FC236}">
              <a16:creationId xmlns:a16="http://schemas.microsoft.com/office/drawing/2014/main" id="{00000000-0008-0000-0000-000094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9986504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280</xdr:row>
      <xdr:rowOff>165100</xdr:rowOff>
    </xdr:from>
    <xdr:to>
      <xdr:col>17</xdr:col>
      <xdr:colOff>3175</xdr:colOff>
      <xdr:row>280</xdr:row>
      <xdr:rowOff>165100</xdr:rowOff>
    </xdr:to>
    <xdr:sp macro="" textlink="">
      <xdr:nvSpPr>
        <xdr:cNvPr id="1173" name="WordArt 1">
          <a:extLst>
            <a:ext uri="{FF2B5EF4-FFF2-40B4-BE49-F238E27FC236}">
              <a16:creationId xmlns:a16="http://schemas.microsoft.com/office/drawing/2014/main" id="{00000000-0008-0000-0000-000095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998632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280</xdr:row>
      <xdr:rowOff>165100</xdr:rowOff>
    </xdr:from>
    <xdr:to>
      <xdr:col>17</xdr:col>
      <xdr:colOff>3175</xdr:colOff>
      <xdr:row>280</xdr:row>
      <xdr:rowOff>165100</xdr:rowOff>
    </xdr:to>
    <xdr:sp macro="" textlink="">
      <xdr:nvSpPr>
        <xdr:cNvPr id="1174" name="WordArt 2047">
          <a:extLst>
            <a:ext uri="{FF2B5EF4-FFF2-40B4-BE49-F238E27FC236}">
              <a16:creationId xmlns:a16="http://schemas.microsoft.com/office/drawing/2014/main" id="{00000000-0008-0000-0000-000096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998632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280</xdr:row>
      <xdr:rowOff>166873</xdr:rowOff>
    </xdr:from>
    <xdr:to>
      <xdr:col>17</xdr:col>
      <xdr:colOff>3175</xdr:colOff>
      <xdr:row>280</xdr:row>
      <xdr:rowOff>166873</xdr:rowOff>
    </xdr:to>
    <xdr:sp macro="" textlink="">
      <xdr:nvSpPr>
        <xdr:cNvPr id="1175" name="WordArt 2050">
          <a:extLst>
            <a:ext uri="{FF2B5EF4-FFF2-40B4-BE49-F238E27FC236}">
              <a16:creationId xmlns:a16="http://schemas.microsoft.com/office/drawing/2014/main" id="{00000000-0008-0000-0000-000097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9986504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281</xdr:row>
      <xdr:rowOff>165100</xdr:rowOff>
    </xdr:from>
    <xdr:to>
      <xdr:col>17</xdr:col>
      <xdr:colOff>3175</xdr:colOff>
      <xdr:row>281</xdr:row>
      <xdr:rowOff>165100</xdr:rowOff>
    </xdr:to>
    <xdr:sp macro="" textlink="">
      <xdr:nvSpPr>
        <xdr:cNvPr id="1176" name="WordArt 1">
          <a:extLst>
            <a:ext uri="{FF2B5EF4-FFF2-40B4-BE49-F238E27FC236}">
              <a16:creationId xmlns:a16="http://schemas.microsoft.com/office/drawing/2014/main" id="{00000000-0008-0000-0000-000098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02633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281</xdr:row>
      <xdr:rowOff>165100</xdr:rowOff>
    </xdr:from>
    <xdr:to>
      <xdr:col>17</xdr:col>
      <xdr:colOff>3175</xdr:colOff>
      <xdr:row>281</xdr:row>
      <xdr:rowOff>165100</xdr:rowOff>
    </xdr:to>
    <xdr:sp macro="" textlink="">
      <xdr:nvSpPr>
        <xdr:cNvPr id="1177" name="WordArt 2047">
          <a:extLst>
            <a:ext uri="{FF2B5EF4-FFF2-40B4-BE49-F238E27FC236}">
              <a16:creationId xmlns:a16="http://schemas.microsoft.com/office/drawing/2014/main" id="{00000000-0008-0000-0000-000099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02633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281</xdr:row>
      <xdr:rowOff>166873</xdr:rowOff>
    </xdr:from>
    <xdr:to>
      <xdr:col>17</xdr:col>
      <xdr:colOff>3175</xdr:colOff>
      <xdr:row>281</xdr:row>
      <xdr:rowOff>166873</xdr:rowOff>
    </xdr:to>
    <xdr:sp macro="" textlink="">
      <xdr:nvSpPr>
        <xdr:cNvPr id="1178" name="WordArt 2050">
          <a:extLst>
            <a:ext uri="{FF2B5EF4-FFF2-40B4-BE49-F238E27FC236}">
              <a16:creationId xmlns:a16="http://schemas.microsoft.com/office/drawing/2014/main" id="{00000000-0008-0000-0000-00009A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026509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281</xdr:row>
      <xdr:rowOff>165100</xdr:rowOff>
    </xdr:from>
    <xdr:to>
      <xdr:col>17</xdr:col>
      <xdr:colOff>3175</xdr:colOff>
      <xdr:row>281</xdr:row>
      <xdr:rowOff>165100</xdr:rowOff>
    </xdr:to>
    <xdr:sp macro="" textlink="">
      <xdr:nvSpPr>
        <xdr:cNvPr id="1179" name="WordArt 1">
          <a:extLst>
            <a:ext uri="{FF2B5EF4-FFF2-40B4-BE49-F238E27FC236}">
              <a16:creationId xmlns:a16="http://schemas.microsoft.com/office/drawing/2014/main" id="{00000000-0008-0000-0000-00009B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02633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281</xdr:row>
      <xdr:rowOff>165100</xdr:rowOff>
    </xdr:from>
    <xdr:to>
      <xdr:col>17</xdr:col>
      <xdr:colOff>3175</xdr:colOff>
      <xdr:row>281</xdr:row>
      <xdr:rowOff>165100</xdr:rowOff>
    </xdr:to>
    <xdr:sp macro="" textlink="">
      <xdr:nvSpPr>
        <xdr:cNvPr id="1180" name="WordArt 2047">
          <a:extLst>
            <a:ext uri="{FF2B5EF4-FFF2-40B4-BE49-F238E27FC236}">
              <a16:creationId xmlns:a16="http://schemas.microsoft.com/office/drawing/2014/main" id="{00000000-0008-0000-0000-00009C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02633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281</xdr:row>
      <xdr:rowOff>166873</xdr:rowOff>
    </xdr:from>
    <xdr:to>
      <xdr:col>17</xdr:col>
      <xdr:colOff>3175</xdr:colOff>
      <xdr:row>281</xdr:row>
      <xdr:rowOff>166873</xdr:rowOff>
    </xdr:to>
    <xdr:sp macro="" textlink="">
      <xdr:nvSpPr>
        <xdr:cNvPr id="1181" name="WordArt 2050">
          <a:extLst>
            <a:ext uri="{FF2B5EF4-FFF2-40B4-BE49-F238E27FC236}">
              <a16:creationId xmlns:a16="http://schemas.microsoft.com/office/drawing/2014/main" id="{00000000-0008-0000-0000-00009D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026509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281</xdr:row>
      <xdr:rowOff>165100</xdr:rowOff>
    </xdr:from>
    <xdr:to>
      <xdr:col>17</xdr:col>
      <xdr:colOff>3175</xdr:colOff>
      <xdr:row>281</xdr:row>
      <xdr:rowOff>165100</xdr:rowOff>
    </xdr:to>
    <xdr:sp macro="" textlink="">
      <xdr:nvSpPr>
        <xdr:cNvPr id="1182" name="WordArt 1">
          <a:extLst>
            <a:ext uri="{FF2B5EF4-FFF2-40B4-BE49-F238E27FC236}">
              <a16:creationId xmlns:a16="http://schemas.microsoft.com/office/drawing/2014/main" id="{00000000-0008-0000-0000-00009E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02633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281</xdr:row>
      <xdr:rowOff>165100</xdr:rowOff>
    </xdr:from>
    <xdr:to>
      <xdr:col>17</xdr:col>
      <xdr:colOff>3175</xdr:colOff>
      <xdr:row>281</xdr:row>
      <xdr:rowOff>165100</xdr:rowOff>
    </xdr:to>
    <xdr:sp macro="" textlink="">
      <xdr:nvSpPr>
        <xdr:cNvPr id="1183" name="WordArt 2047">
          <a:extLst>
            <a:ext uri="{FF2B5EF4-FFF2-40B4-BE49-F238E27FC236}">
              <a16:creationId xmlns:a16="http://schemas.microsoft.com/office/drawing/2014/main" id="{00000000-0008-0000-0000-00009F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02633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281</xdr:row>
      <xdr:rowOff>166873</xdr:rowOff>
    </xdr:from>
    <xdr:to>
      <xdr:col>17</xdr:col>
      <xdr:colOff>3175</xdr:colOff>
      <xdr:row>281</xdr:row>
      <xdr:rowOff>166873</xdr:rowOff>
    </xdr:to>
    <xdr:sp macro="" textlink="">
      <xdr:nvSpPr>
        <xdr:cNvPr id="1184" name="WordArt 2050">
          <a:extLst>
            <a:ext uri="{FF2B5EF4-FFF2-40B4-BE49-F238E27FC236}">
              <a16:creationId xmlns:a16="http://schemas.microsoft.com/office/drawing/2014/main" id="{00000000-0008-0000-0000-0000A0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026509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281</xdr:row>
      <xdr:rowOff>165100</xdr:rowOff>
    </xdr:from>
    <xdr:to>
      <xdr:col>17</xdr:col>
      <xdr:colOff>3175</xdr:colOff>
      <xdr:row>281</xdr:row>
      <xdr:rowOff>165100</xdr:rowOff>
    </xdr:to>
    <xdr:sp macro="" textlink="">
      <xdr:nvSpPr>
        <xdr:cNvPr id="1185" name="WordArt 1">
          <a:extLst>
            <a:ext uri="{FF2B5EF4-FFF2-40B4-BE49-F238E27FC236}">
              <a16:creationId xmlns:a16="http://schemas.microsoft.com/office/drawing/2014/main" id="{00000000-0008-0000-0000-0000A1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02633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281</xdr:row>
      <xdr:rowOff>165100</xdr:rowOff>
    </xdr:from>
    <xdr:to>
      <xdr:col>17</xdr:col>
      <xdr:colOff>3175</xdr:colOff>
      <xdr:row>281</xdr:row>
      <xdr:rowOff>165100</xdr:rowOff>
    </xdr:to>
    <xdr:sp macro="" textlink="">
      <xdr:nvSpPr>
        <xdr:cNvPr id="1186" name="WordArt 2047">
          <a:extLst>
            <a:ext uri="{FF2B5EF4-FFF2-40B4-BE49-F238E27FC236}">
              <a16:creationId xmlns:a16="http://schemas.microsoft.com/office/drawing/2014/main" id="{00000000-0008-0000-0000-0000A2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02633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281</xdr:row>
      <xdr:rowOff>166873</xdr:rowOff>
    </xdr:from>
    <xdr:to>
      <xdr:col>17</xdr:col>
      <xdr:colOff>3175</xdr:colOff>
      <xdr:row>281</xdr:row>
      <xdr:rowOff>166873</xdr:rowOff>
    </xdr:to>
    <xdr:sp macro="" textlink="">
      <xdr:nvSpPr>
        <xdr:cNvPr id="1187" name="WordArt 2050">
          <a:extLst>
            <a:ext uri="{FF2B5EF4-FFF2-40B4-BE49-F238E27FC236}">
              <a16:creationId xmlns:a16="http://schemas.microsoft.com/office/drawing/2014/main" id="{00000000-0008-0000-0000-0000A3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026509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282</xdr:row>
      <xdr:rowOff>174625</xdr:rowOff>
    </xdr:from>
    <xdr:to>
      <xdr:col>17</xdr:col>
      <xdr:colOff>3175</xdr:colOff>
      <xdr:row>282</xdr:row>
      <xdr:rowOff>174625</xdr:rowOff>
    </xdr:to>
    <xdr:sp macro="" textlink="">
      <xdr:nvSpPr>
        <xdr:cNvPr id="1188" name="WordArt 1">
          <a:extLst>
            <a:ext uri="{FF2B5EF4-FFF2-40B4-BE49-F238E27FC236}">
              <a16:creationId xmlns:a16="http://schemas.microsoft.com/office/drawing/2014/main" id="{00000000-0008-0000-0000-0000A4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0672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282</xdr:row>
      <xdr:rowOff>174625</xdr:rowOff>
    </xdr:from>
    <xdr:to>
      <xdr:col>17</xdr:col>
      <xdr:colOff>3175</xdr:colOff>
      <xdr:row>282</xdr:row>
      <xdr:rowOff>174625</xdr:rowOff>
    </xdr:to>
    <xdr:sp macro="" textlink="">
      <xdr:nvSpPr>
        <xdr:cNvPr id="1189" name="WordArt 2047">
          <a:extLst>
            <a:ext uri="{FF2B5EF4-FFF2-40B4-BE49-F238E27FC236}">
              <a16:creationId xmlns:a16="http://schemas.microsoft.com/office/drawing/2014/main" id="{00000000-0008-0000-0000-0000A5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0672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282</xdr:row>
      <xdr:rowOff>176398</xdr:rowOff>
    </xdr:from>
    <xdr:to>
      <xdr:col>17</xdr:col>
      <xdr:colOff>3175</xdr:colOff>
      <xdr:row>282</xdr:row>
      <xdr:rowOff>176398</xdr:rowOff>
    </xdr:to>
    <xdr:sp macro="" textlink="">
      <xdr:nvSpPr>
        <xdr:cNvPr id="1190" name="WordArt 2050">
          <a:extLst>
            <a:ext uri="{FF2B5EF4-FFF2-40B4-BE49-F238E27FC236}">
              <a16:creationId xmlns:a16="http://schemas.microsoft.com/office/drawing/2014/main" id="{00000000-0008-0000-0000-0000A6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067467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282</xdr:row>
      <xdr:rowOff>174625</xdr:rowOff>
    </xdr:from>
    <xdr:to>
      <xdr:col>17</xdr:col>
      <xdr:colOff>3175</xdr:colOff>
      <xdr:row>282</xdr:row>
      <xdr:rowOff>174625</xdr:rowOff>
    </xdr:to>
    <xdr:sp macro="" textlink="">
      <xdr:nvSpPr>
        <xdr:cNvPr id="1191" name="WordArt 1">
          <a:extLst>
            <a:ext uri="{FF2B5EF4-FFF2-40B4-BE49-F238E27FC236}">
              <a16:creationId xmlns:a16="http://schemas.microsoft.com/office/drawing/2014/main" id="{00000000-0008-0000-0000-0000A7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0672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282</xdr:row>
      <xdr:rowOff>174625</xdr:rowOff>
    </xdr:from>
    <xdr:to>
      <xdr:col>17</xdr:col>
      <xdr:colOff>3175</xdr:colOff>
      <xdr:row>282</xdr:row>
      <xdr:rowOff>174625</xdr:rowOff>
    </xdr:to>
    <xdr:sp macro="" textlink="">
      <xdr:nvSpPr>
        <xdr:cNvPr id="1192" name="WordArt 2047">
          <a:extLst>
            <a:ext uri="{FF2B5EF4-FFF2-40B4-BE49-F238E27FC236}">
              <a16:creationId xmlns:a16="http://schemas.microsoft.com/office/drawing/2014/main" id="{00000000-0008-0000-0000-0000A8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0672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282</xdr:row>
      <xdr:rowOff>176398</xdr:rowOff>
    </xdr:from>
    <xdr:to>
      <xdr:col>17</xdr:col>
      <xdr:colOff>3175</xdr:colOff>
      <xdr:row>282</xdr:row>
      <xdr:rowOff>176398</xdr:rowOff>
    </xdr:to>
    <xdr:sp macro="" textlink="">
      <xdr:nvSpPr>
        <xdr:cNvPr id="1193" name="WordArt 2050">
          <a:extLst>
            <a:ext uri="{FF2B5EF4-FFF2-40B4-BE49-F238E27FC236}">
              <a16:creationId xmlns:a16="http://schemas.microsoft.com/office/drawing/2014/main" id="{00000000-0008-0000-0000-0000A9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067467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282</xdr:row>
      <xdr:rowOff>174625</xdr:rowOff>
    </xdr:from>
    <xdr:to>
      <xdr:col>17</xdr:col>
      <xdr:colOff>3175</xdr:colOff>
      <xdr:row>282</xdr:row>
      <xdr:rowOff>174625</xdr:rowOff>
    </xdr:to>
    <xdr:sp macro="" textlink="">
      <xdr:nvSpPr>
        <xdr:cNvPr id="1194" name="WordArt 1">
          <a:extLst>
            <a:ext uri="{FF2B5EF4-FFF2-40B4-BE49-F238E27FC236}">
              <a16:creationId xmlns:a16="http://schemas.microsoft.com/office/drawing/2014/main" id="{00000000-0008-0000-0000-0000AA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0672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282</xdr:row>
      <xdr:rowOff>174625</xdr:rowOff>
    </xdr:from>
    <xdr:to>
      <xdr:col>17</xdr:col>
      <xdr:colOff>3175</xdr:colOff>
      <xdr:row>282</xdr:row>
      <xdr:rowOff>174625</xdr:rowOff>
    </xdr:to>
    <xdr:sp macro="" textlink="">
      <xdr:nvSpPr>
        <xdr:cNvPr id="1195" name="WordArt 2047">
          <a:extLst>
            <a:ext uri="{FF2B5EF4-FFF2-40B4-BE49-F238E27FC236}">
              <a16:creationId xmlns:a16="http://schemas.microsoft.com/office/drawing/2014/main" id="{00000000-0008-0000-0000-0000AB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0672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282</xdr:row>
      <xdr:rowOff>176398</xdr:rowOff>
    </xdr:from>
    <xdr:to>
      <xdr:col>17</xdr:col>
      <xdr:colOff>3175</xdr:colOff>
      <xdr:row>282</xdr:row>
      <xdr:rowOff>176398</xdr:rowOff>
    </xdr:to>
    <xdr:sp macro="" textlink="">
      <xdr:nvSpPr>
        <xdr:cNvPr id="1196" name="WordArt 2050">
          <a:extLst>
            <a:ext uri="{FF2B5EF4-FFF2-40B4-BE49-F238E27FC236}">
              <a16:creationId xmlns:a16="http://schemas.microsoft.com/office/drawing/2014/main" id="{00000000-0008-0000-0000-0000AC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067467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282</xdr:row>
      <xdr:rowOff>174625</xdr:rowOff>
    </xdr:from>
    <xdr:to>
      <xdr:col>17</xdr:col>
      <xdr:colOff>3175</xdr:colOff>
      <xdr:row>282</xdr:row>
      <xdr:rowOff>174625</xdr:rowOff>
    </xdr:to>
    <xdr:sp macro="" textlink="">
      <xdr:nvSpPr>
        <xdr:cNvPr id="1197" name="WordArt 1">
          <a:extLst>
            <a:ext uri="{FF2B5EF4-FFF2-40B4-BE49-F238E27FC236}">
              <a16:creationId xmlns:a16="http://schemas.microsoft.com/office/drawing/2014/main" id="{00000000-0008-0000-0000-0000AD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0672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282</xdr:row>
      <xdr:rowOff>174625</xdr:rowOff>
    </xdr:from>
    <xdr:to>
      <xdr:col>17</xdr:col>
      <xdr:colOff>3175</xdr:colOff>
      <xdr:row>282</xdr:row>
      <xdr:rowOff>174625</xdr:rowOff>
    </xdr:to>
    <xdr:sp macro="" textlink="">
      <xdr:nvSpPr>
        <xdr:cNvPr id="1198" name="WordArt 2047">
          <a:extLst>
            <a:ext uri="{FF2B5EF4-FFF2-40B4-BE49-F238E27FC236}">
              <a16:creationId xmlns:a16="http://schemas.microsoft.com/office/drawing/2014/main" id="{00000000-0008-0000-0000-0000AE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0672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282</xdr:row>
      <xdr:rowOff>176398</xdr:rowOff>
    </xdr:from>
    <xdr:to>
      <xdr:col>17</xdr:col>
      <xdr:colOff>3175</xdr:colOff>
      <xdr:row>282</xdr:row>
      <xdr:rowOff>176398</xdr:rowOff>
    </xdr:to>
    <xdr:sp macro="" textlink="">
      <xdr:nvSpPr>
        <xdr:cNvPr id="1199" name="WordArt 2050">
          <a:extLst>
            <a:ext uri="{FF2B5EF4-FFF2-40B4-BE49-F238E27FC236}">
              <a16:creationId xmlns:a16="http://schemas.microsoft.com/office/drawing/2014/main" id="{00000000-0008-0000-0000-0000AF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067467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283</xdr:row>
      <xdr:rowOff>165100</xdr:rowOff>
    </xdr:from>
    <xdr:to>
      <xdr:col>17</xdr:col>
      <xdr:colOff>3175</xdr:colOff>
      <xdr:row>283</xdr:row>
      <xdr:rowOff>165100</xdr:rowOff>
    </xdr:to>
    <xdr:sp macro="" textlink="">
      <xdr:nvSpPr>
        <xdr:cNvPr id="1200" name="WordArt 1">
          <a:extLst>
            <a:ext uri="{FF2B5EF4-FFF2-40B4-BE49-F238E27FC236}">
              <a16:creationId xmlns:a16="http://schemas.microsoft.com/office/drawing/2014/main" id="{00000000-0008-0000-0000-0000B0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10634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283</xdr:row>
      <xdr:rowOff>165100</xdr:rowOff>
    </xdr:from>
    <xdr:to>
      <xdr:col>17</xdr:col>
      <xdr:colOff>3175</xdr:colOff>
      <xdr:row>283</xdr:row>
      <xdr:rowOff>165100</xdr:rowOff>
    </xdr:to>
    <xdr:sp macro="" textlink="">
      <xdr:nvSpPr>
        <xdr:cNvPr id="1201" name="WordArt 2047">
          <a:extLst>
            <a:ext uri="{FF2B5EF4-FFF2-40B4-BE49-F238E27FC236}">
              <a16:creationId xmlns:a16="http://schemas.microsoft.com/office/drawing/2014/main" id="{00000000-0008-0000-0000-0000B1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10634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283</xdr:row>
      <xdr:rowOff>166873</xdr:rowOff>
    </xdr:from>
    <xdr:to>
      <xdr:col>17</xdr:col>
      <xdr:colOff>3175</xdr:colOff>
      <xdr:row>283</xdr:row>
      <xdr:rowOff>166873</xdr:rowOff>
    </xdr:to>
    <xdr:sp macro="" textlink="">
      <xdr:nvSpPr>
        <xdr:cNvPr id="1202" name="WordArt 2050">
          <a:extLst>
            <a:ext uri="{FF2B5EF4-FFF2-40B4-BE49-F238E27FC236}">
              <a16:creationId xmlns:a16="http://schemas.microsoft.com/office/drawing/2014/main" id="{00000000-0008-0000-0000-0000B2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106519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283</xdr:row>
      <xdr:rowOff>165100</xdr:rowOff>
    </xdr:from>
    <xdr:to>
      <xdr:col>17</xdr:col>
      <xdr:colOff>3175</xdr:colOff>
      <xdr:row>283</xdr:row>
      <xdr:rowOff>165100</xdr:rowOff>
    </xdr:to>
    <xdr:sp macro="" textlink="">
      <xdr:nvSpPr>
        <xdr:cNvPr id="1203" name="WordArt 1">
          <a:extLst>
            <a:ext uri="{FF2B5EF4-FFF2-40B4-BE49-F238E27FC236}">
              <a16:creationId xmlns:a16="http://schemas.microsoft.com/office/drawing/2014/main" id="{00000000-0008-0000-0000-0000B3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10634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283</xdr:row>
      <xdr:rowOff>165100</xdr:rowOff>
    </xdr:from>
    <xdr:to>
      <xdr:col>17</xdr:col>
      <xdr:colOff>3175</xdr:colOff>
      <xdr:row>283</xdr:row>
      <xdr:rowOff>165100</xdr:rowOff>
    </xdr:to>
    <xdr:sp macro="" textlink="">
      <xdr:nvSpPr>
        <xdr:cNvPr id="1204" name="WordArt 2047">
          <a:extLst>
            <a:ext uri="{FF2B5EF4-FFF2-40B4-BE49-F238E27FC236}">
              <a16:creationId xmlns:a16="http://schemas.microsoft.com/office/drawing/2014/main" id="{00000000-0008-0000-0000-0000B4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10634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283</xdr:row>
      <xdr:rowOff>166873</xdr:rowOff>
    </xdr:from>
    <xdr:to>
      <xdr:col>17</xdr:col>
      <xdr:colOff>3175</xdr:colOff>
      <xdr:row>283</xdr:row>
      <xdr:rowOff>166873</xdr:rowOff>
    </xdr:to>
    <xdr:sp macro="" textlink="">
      <xdr:nvSpPr>
        <xdr:cNvPr id="1205" name="WordArt 2050">
          <a:extLst>
            <a:ext uri="{FF2B5EF4-FFF2-40B4-BE49-F238E27FC236}">
              <a16:creationId xmlns:a16="http://schemas.microsoft.com/office/drawing/2014/main" id="{00000000-0008-0000-0000-0000B5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106519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283</xdr:row>
      <xdr:rowOff>165100</xdr:rowOff>
    </xdr:from>
    <xdr:to>
      <xdr:col>17</xdr:col>
      <xdr:colOff>3175</xdr:colOff>
      <xdr:row>283</xdr:row>
      <xdr:rowOff>165100</xdr:rowOff>
    </xdr:to>
    <xdr:sp macro="" textlink="">
      <xdr:nvSpPr>
        <xdr:cNvPr id="1206" name="WordArt 1">
          <a:extLst>
            <a:ext uri="{FF2B5EF4-FFF2-40B4-BE49-F238E27FC236}">
              <a16:creationId xmlns:a16="http://schemas.microsoft.com/office/drawing/2014/main" id="{00000000-0008-0000-0000-0000B6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10634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283</xdr:row>
      <xdr:rowOff>165100</xdr:rowOff>
    </xdr:from>
    <xdr:to>
      <xdr:col>17</xdr:col>
      <xdr:colOff>3175</xdr:colOff>
      <xdr:row>283</xdr:row>
      <xdr:rowOff>165100</xdr:rowOff>
    </xdr:to>
    <xdr:sp macro="" textlink="">
      <xdr:nvSpPr>
        <xdr:cNvPr id="1207" name="WordArt 2047">
          <a:extLst>
            <a:ext uri="{FF2B5EF4-FFF2-40B4-BE49-F238E27FC236}">
              <a16:creationId xmlns:a16="http://schemas.microsoft.com/office/drawing/2014/main" id="{00000000-0008-0000-0000-0000B7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10634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283</xdr:row>
      <xdr:rowOff>166873</xdr:rowOff>
    </xdr:from>
    <xdr:to>
      <xdr:col>17</xdr:col>
      <xdr:colOff>3175</xdr:colOff>
      <xdr:row>283</xdr:row>
      <xdr:rowOff>166873</xdr:rowOff>
    </xdr:to>
    <xdr:sp macro="" textlink="">
      <xdr:nvSpPr>
        <xdr:cNvPr id="1208" name="WordArt 2050">
          <a:extLst>
            <a:ext uri="{FF2B5EF4-FFF2-40B4-BE49-F238E27FC236}">
              <a16:creationId xmlns:a16="http://schemas.microsoft.com/office/drawing/2014/main" id="{00000000-0008-0000-0000-0000B8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106519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283</xdr:row>
      <xdr:rowOff>165100</xdr:rowOff>
    </xdr:from>
    <xdr:to>
      <xdr:col>17</xdr:col>
      <xdr:colOff>3175</xdr:colOff>
      <xdr:row>283</xdr:row>
      <xdr:rowOff>165100</xdr:rowOff>
    </xdr:to>
    <xdr:sp macro="" textlink="">
      <xdr:nvSpPr>
        <xdr:cNvPr id="1209" name="WordArt 1">
          <a:extLst>
            <a:ext uri="{FF2B5EF4-FFF2-40B4-BE49-F238E27FC236}">
              <a16:creationId xmlns:a16="http://schemas.microsoft.com/office/drawing/2014/main" id="{00000000-0008-0000-0000-0000B9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10634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283</xdr:row>
      <xdr:rowOff>165100</xdr:rowOff>
    </xdr:from>
    <xdr:to>
      <xdr:col>17</xdr:col>
      <xdr:colOff>3175</xdr:colOff>
      <xdr:row>283</xdr:row>
      <xdr:rowOff>165100</xdr:rowOff>
    </xdr:to>
    <xdr:sp macro="" textlink="">
      <xdr:nvSpPr>
        <xdr:cNvPr id="1210" name="WordArt 2047">
          <a:extLst>
            <a:ext uri="{FF2B5EF4-FFF2-40B4-BE49-F238E27FC236}">
              <a16:creationId xmlns:a16="http://schemas.microsoft.com/office/drawing/2014/main" id="{00000000-0008-0000-0000-0000BA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10634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283</xdr:row>
      <xdr:rowOff>166873</xdr:rowOff>
    </xdr:from>
    <xdr:to>
      <xdr:col>17</xdr:col>
      <xdr:colOff>3175</xdr:colOff>
      <xdr:row>283</xdr:row>
      <xdr:rowOff>166873</xdr:rowOff>
    </xdr:to>
    <xdr:sp macro="" textlink="">
      <xdr:nvSpPr>
        <xdr:cNvPr id="1211" name="WordArt 2050">
          <a:extLst>
            <a:ext uri="{FF2B5EF4-FFF2-40B4-BE49-F238E27FC236}">
              <a16:creationId xmlns:a16="http://schemas.microsoft.com/office/drawing/2014/main" id="{00000000-0008-0000-0000-0000BB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106519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284</xdr:row>
      <xdr:rowOff>165100</xdr:rowOff>
    </xdr:from>
    <xdr:to>
      <xdr:col>17</xdr:col>
      <xdr:colOff>3175</xdr:colOff>
      <xdr:row>284</xdr:row>
      <xdr:rowOff>165100</xdr:rowOff>
    </xdr:to>
    <xdr:sp macro="" textlink="">
      <xdr:nvSpPr>
        <xdr:cNvPr id="1212" name="WordArt 1">
          <a:extLst>
            <a:ext uri="{FF2B5EF4-FFF2-40B4-BE49-F238E27FC236}">
              <a16:creationId xmlns:a16="http://schemas.microsoft.com/office/drawing/2014/main" id="{00000000-0008-0000-0000-0000BC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14634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284</xdr:row>
      <xdr:rowOff>165100</xdr:rowOff>
    </xdr:from>
    <xdr:to>
      <xdr:col>17</xdr:col>
      <xdr:colOff>3175</xdr:colOff>
      <xdr:row>284</xdr:row>
      <xdr:rowOff>165100</xdr:rowOff>
    </xdr:to>
    <xdr:sp macro="" textlink="">
      <xdr:nvSpPr>
        <xdr:cNvPr id="1213" name="WordArt 2047">
          <a:extLst>
            <a:ext uri="{FF2B5EF4-FFF2-40B4-BE49-F238E27FC236}">
              <a16:creationId xmlns:a16="http://schemas.microsoft.com/office/drawing/2014/main" id="{00000000-0008-0000-0000-0000BD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14634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284</xdr:row>
      <xdr:rowOff>166873</xdr:rowOff>
    </xdr:from>
    <xdr:to>
      <xdr:col>17</xdr:col>
      <xdr:colOff>3175</xdr:colOff>
      <xdr:row>284</xdr:row>
      <xdr:rowOff>166873</xdr:rowOff>
    </xdr:to>
    <xdr:sp macro="" textlink="">
      <xdr:nvSpPr>
        <xdr:cNvPr id="1214" name="WordArt 2050">
          <a:extLst>
            <a:ext uri="{FF2B5EF4-FFF2-40B4-BE49-F238E27FC236}">
              <a16:creationId xmlns:a16="http://schemas.microsoft.com/office/drawing/2014/main" id="{00000000-0008-0000-0000-0000BE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146524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284</xdr:row>
      <xdr:rowOff>165100</xdr:rowOff>
    </xdr:from>
    <xdr:to>
      <xdr:col>17</xdr:col>
      <xdr:colOff>3175</xdr:colOff>
      <xdr:row>284</xdr:row>
      <xdr:rowOff>165100</xdr:rowOff>
    </xdr:to>
    <xdr:sp macro="" textlink="">
      <xdr:nvSpPr>
        <xdr:cNvPr id="1215" name="WordArt 1">
          <a:extLst>
            <a:ext uri="{FF2B5EF4-FFF2-40B4-BE49-F238E27FC236}">
              <a16:creationId xmlns:a16="http://schemas.microsoft.com/office/drawing/2014/main" id="{00000000-0008-0000-0000-0000BF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14634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284</xdr:row>
      <xdr:rowOff>165100</xdr:rowOff>
    </xdr:from>
    <xdr:to>
      <xdr:col>17</xdr:col>
      <xdr:colOff>3175</xdr:colOff>
      <xdr:row>284</xdr:row>
      <xdr:rowOff>165100</xdr:rowOff>
    </xdr:to>
    <xdr:sp macro="" textlink="">
      <xdr:nvSpPr>
        <xdr:cNvPr id="1216" name="WordArt 2047">
          <a:extLst>
            <a:ext uri="{FF2B5EF4-FFF2-40B4-BE49-F238E27FC236}">
              <a16:creationId xmlns:a16="http://schemas.microsoft.com/office/drawing/2014/main" id="{00000000-0008-0000-0000-0000C0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14634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284</xdr:row>
      <xdr:rowOff>166873</xdr:rowOff>
    </xdr:from>
    <xdr:to>
      <xdr:col>17</xdr:col>
      <xdr:colOff>3175</xdr:colOff>
      <xdr:row>284</xdr:row>
      <xdr:rowOff>166873</xdr:rowOff>
    </xdr:to>
    <xdr:sp macro="" textlink="">
      <xdr:nvSpPr>
        <xdr:cNvPr id="1217" name="WordArt 2050">
          <a:extLst>
            <a:ext uri="{FF2B5EF4-FFF2-40B4-BE49-F238E27FC236}">
              <a16:creationId xmlns:a16="http://schemas.microsoft.com/office/drawing/2014/main" id="{00000000-0008-0000-0000-0000C1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146524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284</xdr:row>
      <xdr:rowOff>165100</xdr:rowOff>
    </xdr:from>
    <xdr:to>
      <xdr:col>17</xdr:col>
      <xdr:colOff>3175</xdr:colOff>
      <xdr:row>284</xdr:row>
      <xdr:rowOff>165100</xdr:rowOff>
    </xdr:to>
    <xdr:sp macro="" textlink="">
      <xdr:nvSpPr>
        <xdr:cNvPr id="1218" name="WordArt 1">
          <a:extLst>
            <a:ext uri="{FF2B5EF4-FFF2-40B4-BE49-F238E27FC236}">
              <a16:creationId xmlns:a16="http://schemas.microsoft.com/office/drawing/2014/main" id="{00000000-0008-0000-0000-0000C2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14634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284</xdr:row>
      <xdr:rowOff>165100</xdr:rowOff>
    </xdr:from>
    <xdr:to>
      <xdr:col>17</xdr:col>
      <xdr:colOff>3175</xdr:colOff>
      <xdr:row>284</xdr:row>
      <xdr:rowOff>165100</xdr:rowOff>
    </xdr:to>
    <xdr:sp macro="" textlink="">
      <xdr:nvSpPr>
        <xdr:cNvPr id="1219" name="WordArt 2047">
          <a:extLst>
            <a:ext uri="{FF2B5EF4-FFF2-40B4-BE49-F238E27FC236}">
              <a16:creationId xmlns:a16="http://schemas.microsoft.com/office/drawing/2014/main" id="{00000000-0008-0000-0000-0000C3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14634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284</xdr:row>
      <xdr:rowOff>166873</xdr:rowOff>
    </xdr:from>
    <xdr:to>
      <xdr:col>17</xdr:col>
      <xdr:colOff>3175</xdr:colOff>
      <xdr:row>284</xdr:row>
      <xdr:rowOff>166873</xdr:rowOff>
    </xdr:to>
    <xdr:sp macro="" textlink="">
      <xdr:nvSpPr>
        <xdr:cNvPr id="1220" name="WordArt 2050">
          <a:extLst>
            <a:ext uri="{FF2B5EF4-FFF2-40B4-BE49-F238E27FC236}">
              <a16:creationId xmlns:a16="http://schemas.microsoft.com/office/drawing/2014/main" id="{00000000-0008-0000-0000-0000C4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146524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284</xdr:row>
      <xdr:rowOff>165100</xdr:rowOff>
    </xdr:from>
    <xdr:to>
      <xdr:col>17</xdr:col>
      <xdr:colOff>3175</xdr:colOff>
      <xdr:row>284</xdr:row>
      <xdr:rowOff>165100</xdr:rowOff>
    </xdr:to>
    <xdr:sp macro="" textlink="">
      <xdr:nvSpPr>
        <xdr:cNvPr id="1221" name="WordArt 1">
          <a:extLst>
            <a:ext uri="{FF2B5EF4-FFF2-40B4-BE49-F238E27FC236}">
              <a16:creationId xmlns:a16="http://schemas.microsoft.com/office/drawing/2014/main" id="{00000000-0008-0000-0000-0000C5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14634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284</xdr:row>
      <xdr:rowOff>165100</xdr:rowOff>
    </xdr:from>
    <xdr:to>
      <xdr:col>17</xdr:col>
      <xdr:colOff>3175</xdr:colOff>
      <xdr:row>284</xdr:row>
      <xdr:rowOff>165100</xdr:rowOff>
    </xdr:to>
    <xdr:sp macro="" textlink="">
      <xdr:nvSpPr>
        <xdr:cNvPr id="1222" name="WordArt 2047">
          <a:extLst>
            <a:ext uri="{FF2B5EF4-FFF2-40B4-BE49-F238E27FC236}">
              <a16:creationId xmlns:a16="http://schemas.microsoft.com/office/drawing/2014/main" id="{00000000-0008-0000-0000-0000C6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14634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284</xdr:row>
      <xdr:rowOff>166873</xdr:rowOff>
    </xdr:from>
    <xdr:to>
      <xdr:col>17</xdr:col>
      <xdr:colOff>3175</xdr:colOff>
      <xdr:row>284</xdr:row>
      <xdr:rowOff>166873</xdr:rowOff>
    </xdr:to>
    <xdr:sp macro="" textlink="">
      <xdr:nvSpPr>
        <xdr:cNvPr id="1223" name="WordArt 2050">
          <a:extLst>
            <a:ext uri="{FF2B5EF4-FFF2-40B4-BE49-F238E27FC236}">
              <a16:creationId xmlns:a16="http://schemas.microsoft.com/office/drawing/2014/main" id="{00000000-0008-0000-0000-0000C7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146524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315</xdr:row>
      <xdr:rowOff>168275</xdr:rowOff>
    </xdr:from>
    <xdr:to>
      <xdr:col>17</xdr:col>
      <xdr:colOff>3175</xdr:colOff>
      <xdr:row>315</xdr:row>
      <xdr:rowOff>168275</xdr:rowOff>
    </xdr:to>
    <xdr:sp macro="" textlink="">
      <xdr:nvSpPr>
        <xdr:cNvPr id="1224" name="WordArt 1">
          <a:extLst>
            <a:ext uri="{FF2B5EF4-FFF2-40B4-BE49-F238E27FC236}">
              <a16:creationId xmlns:a16="http://schemas.microsoft.com/office/drawing/2014/main" id="{00000000-0008-0000-0000-0000C8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64685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315</xdr:row>
      <xdr:rowOff>168275</xdr:rowOff>
    </xdr:from>
    <xdr:to>
      <xdr:col>17</xdr:col>
      <xdr:colOff>3175</xdr:colOff>
      <xdr:row>315</xdr:row>
      <xdr:rowOff>168275</xdr:rowOff>
    </xdr:to>
    <xdr:sp macro="" textlink="">
      <xdr:nvSpPr>
        <xdr:cNvPr id="1225" name="WordArt 2047">
          <a:extLst>
            <a:ext uri="{FF2B5EF4-FFF2-40B4-BE49-F238E27FC236}">
              <a16:creationId xmlns:a16="http://schemas.microsoft.com/office/drawing/2014/main" id="{00000000-0008-0000-0000-0000C9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64685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315</xdr:row>
      <xdr:rowOff>170048</xdr:rowOff>
    </xdr:from>
    <xdr:to>
      <xdr:col>17</xdr:col>
      <xdr:colOff>3175</xdr:colOff>
      <xdr:row>315</xdr:row>
      <xdr:rowOff>170048</xdr:rowOff>
    </xdr:to>
    <xdr:sp macro="" textlink="">
      <xdr:nvSpPr>
        <xdr:cNvPr id="1226" name="WordArt 2050">
          <a:extLst>
            <a:ext uri="{FF2B5EF4-FFF2-40B4-BE49-F238E27FC236}">
              <a16:creationId xmlns:a16="http://schemas.microsoft.com/office/drawing/2014/main" id="{00000000-0008-0000-0000-0000CA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647029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315</xdr:row>
      <xdr:rowOff>168275</xdr:rowOff>
    </xdr:from>
    <xdr:to>
      <xdr:col>17</xdr:col>
      <xdr:colOff>3175</xdr:colOff>
      <xdr:row>315</xdr:row>
      <xdr:rowOff>168275</xdr:rowOff>
    </xdr:to>
    <xdr:sp macro="" textlink="">
      <xdr:nvSpPr>
        <xdr:cNvPr id="1227" name="WordArt 1">
          <a:extLst>
            <a:ext uri="{FF2B5EF4-FFF2-40B4-BE49-F238E27FC236}">
              <a16:creationId xmlns:a16="http://schemas.microsoft.com/office/drawing/2014/main" id="{00000000-0008-0000-0000-0000CB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64685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315</xdr:row>
      <xdr:rowOff>168275</xdr:rowOff>
    </xdr:from>
    <xdr:to>
      <xdr:col>17</xdr:col>
      <xdr:colOff>3175</xdr:colOff>
      <xdr:row>315</xdr:row>
      <xdr:rowOff>168275</xdr:rowOff>
    </xdr:to>
    <xdr:sp macro="" textlink="">
      <xdr:nvSpPr>
        <xdr:cNvPr id="1228" name="WordArt 2047">
          <a:extLst>
            <a:ext uri="{FF2B5EF4-FFF2-40B4-BE49-F238E27FC236}">
              <a16:creationId xmlns:a16="http://schemas.microsoft.com/office/drawing/2014/main" id="{00000000-0008-0000-0000-0000CC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64685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315</xdr:row>
      <xdr:rowOff>170048</xdr:rowOff>
    </xdr:from>
    <xdr:to>
      <xdr:col>17</xdr:col>
      <xdr:colOff>3175</xdr:colOff>
      <xdr:row>315</xdr:row>
      <xdr:rowOff>170048</xdr:rowOff>
    </xdr:to>
    <xdr:sp macro="" textlink="">
      <xdr:nvSpPr>
        <xdr:cNvPr id="1229" name="WordArt 2050">
          <a:extLst>
            <a:ext uri="{FF2B5EF4-FFF2-40B4-BE49-F238E27FC236}">
              <a16:creationId xmlns:a16="http://schemas.microsoft.com/office/drawing/2014/main" id="{00000000-0008-0000-0000-0000CD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647029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315</xdr:row>
      <xdr:rowOff>168275</xdr:rowOff>
    </xdr:from>
    <xdr:to>
      <xdr:col>17</xdr:col>
      <xdr:colOff>3175</xdr:colOff>
      <xdr:row>315</xdr:row>
      <xdr:rowOff>168275</xdr:rowOff>
    </xdr:to>
    <xdr:sp macro="" textlink="">
      <xdr:nvSpPr>
        <xdr:cNvPr id="1230" name="WordArt 1">
          <a:extLst>
            <a:ext uri="{FF2B5EF4-FFF2-40B4-BE49-F238E27FC236}">
              <a16:creationId xmlns:a16="http://schemas.microsoft.com/office/drawing/2014/main" id="{00000000-0008-0000-0000-0000CE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64685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315</xdr:row>
      <xdr:rowOff>168275</xdr:rowOff>
    </xdr:from>
    <xdr:to>
      <xdr:col>17</xdr:col>
      <xdr:colOff>3175</xdr:colOff>
      <xdr:row>315</xdr:row>
      <xdr:rowOff>168275</xdr:rowOff>
    </xdr:to>
    <xdr:sp macro="" textlink="">
      <xdr:nvSpPr>
        <xdr:cNvPr id="1231" name="WordArt 2047">
          <a:extLst>
            <a:ext uri="{FF2B5EF4-FFF2-40B4-BE49-F238E27FC236}">
              <a16:creationId xmlns:a16="http://schemas.microsoft.com/office/drawing/2014/main" id="{00000000-0008-0000-0000-0000CF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64685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315</xdr:row>
      <xdr:rowOff>170048</xdr:rowOff>
    </xdr:from>
    <xdr:to>
      <xdr:col>17</xdr:col>
      <xdr:colOff>3175</xdr:colOff>
      <xdr:row>315</xdr:row>
      <xdr:rowOff>170048</xdr:rowOff>
    </xdr:to>
    <xdr:sp macro="" textlink="">
      <xdr:nvSpPr>
        <xdr:cNvPr id="1232" name="WordArt 2050">
          <a:extLst>
            <a:ext uri="{FF2B5EF4-FFF2-40B4-BE49-F238E27FC236}">
              <a16:creationId xmlns:a16="http://schemas.microsoft.com/office/drawing/2014/main" id="{00000000-0008-0000-0000-0000D0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647029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315</xdr:row>
      <xdr:rowOff>168275</xdr:rowOff>
    </xdr:from>
    <xdr:to>
      <xdr:col>17</xdr:col>
      <xdr:colOff>3175</xdr:colOff>
      <xdr:row>315</xdr:row>
      <xdr:rowOff>168275</xdr:rowOff>
    </xdr:to>
    <xdr:sp macro="" textlink="">
      <xdr:nvSpPr>
        <xdr:cNvPr id="1233" name="WordArt 1">
          <a:extLst>
            <a:ext uri="{FF2B5EF4-FFF2-40B4-BE49-F238E27FC236}">
              <a16:creationId xmlns:a16="http://schemas.microsoft.com/office/drawing/2014/main" id="{00000000-0008-0000-0000-0000D1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64685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315</xdr:row>
      <xdr:rowOff>168275</xdr:rowOff>
    </xdr:from>
    <xdr:to>
      <xdr:col>17</xdr:col>
      <xdr:colOff>3175</xdr:colOff>
      <xdr:row>315</xdr:row>
      <xdr:rowOff>168275</xdr:rowOff>
    </xdr:to>
    <xdr:sp macro="" textlink="">
      <xdr:nvSpPr>
        <xdr:cNvPr id="1234" name="WordArt 2047">
          <a:extLst>
            <a:ext uri="{FF2B5EF4-FFF2-40B4-BE49-F238E27FC236}">
              <a16:creationId xmlns:a16="http://schemas.microsoft.com/office/drawing/2014/main" id="{00000000-0008-0000-0000-0000D2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64685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315</xdr:row>
      <xdr:rowOff>170048</xdr:rowOff>
    </xdr:from>
    <xdr:to>
      <xdr:col>17</xdr:col>
      <xdr:colOff>3175</xdr:colOff>
      <xdr:row>315</xdr:row>
      <xdr:rowOff>170048</xdr:rowOff>
    </xdr:to>
    <xdr:sp macro="" textlink="">
      <xdr:nvSpPr>
        <xdr:cNvPr id="1235" name="WordArt 2050">
          <a:extLst>
            <a:ext uri="{FF2B5EF4-FFF2-40B4-BE49-F238E27FC236}">
              <a16:creationId xmlns:a16="http://schemas.microsoft.com/office/drawing/2014/main" id="{00000000-0008-0000-0000-0000D3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647029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332</xdr:row>
      <xdr:rowOff>168275</xdr:rowOff>
    </xdr:from>
    <xdr:to>
      <xdr:col>17</xdr:col>
      <xdr:colOff>3175</xdr:colOff>
      <xdr:row>332</xdr:row>
      <xdr:rowOff>168275</xdr:rowOff>
    </xdr:to>
    <xdr:sp macro="" textlink="">
      <xdr:nvSpPr>
        <xdr:cNvPr id="1260" name="WordArt 1">
          <a:extLst>
            <a:ext uri="{FF2B5EF4-FFF2-40B4-BE49-F238E27FC236}">
              <a16:creationId xmlns:a16="http://schemas.microsoft.com/office/drawing/2014/main" id="{00000000-0008-0000-0000-0000EC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234694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332</xdr:row>
      <xdr:rowOff>168275</xdr:rowOff>
    </xdr:from>
    <xdr:to>
      <xdr:col>17</xdr:col>
      <xdr:colOff>3175</xdr:colOff>
      <xdr:row>332</xdr:row>
      <xdr:rowOff>168275</xdr:rowOff>
    </xdr:to>
    <xdr:sp macro="" textlink="">
      <xdr:nvSpPr>
        <xdr:cNvPr id="1261" name="WordArt 2047">
          <a:extLst>
            <a:ext uri="{FF2B5EF4-FFF2-40B4-BE49-F238E27FC236}">
              <a16:creationId xmlns:a16="http://schemas.microsoft.com/office/drawing/2014/main" id="{00000000-0008-0000-0000-0000ED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234694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332</xdr:row>
      <xdr:rowOff>170048</xdr:rowOff>
    </xdr:from>
    <xdr:to>
      <xdr:col>17</xdr:col>
      <xdr:colOff>3175</xdr:colOff>
      <xdr:row>332</xdr:row>
      <xdr:rowOff>170048</xdr:rowOff>
    </xdr:to>
    <xdr:sp macro="" textlink="">
      <xdr:nvSpPr>
        <xdr:cNvPr id="1262" name="WordArt 2050">
          <a:extLst>
            <a:ext uri="{FF2B5EF4-FFF2-40B4-BE49-F238E27FC236}">
              <a16:creationId xmlns:a16="http://schemas.microsoft.com/office/drawing/2014/main" id="{00000000-0008-0000-0000-0000EE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2347117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332</xdr:row>
      <xdr:rowOff>168275</xdr:rowOff>
    </xdr:from>
    <xdr:to>
      <xdr:col>17</xdr:col>
      <xdr:colOff>3175</xdr:colOff>
      <xdr:row>332</xdr:row>
      <xdr:rowOff>168275</xdr:rowOff>
    </xdr:to>
    <xdr:sp macro="" textlink="">
      <xdr:nvSpPr>
        <xdr:cNvPr id="1263" name="WordArt 1">
          <a:extLst>
            <a:ext uri="{FF2B5EF4-FFF2-40B4-BE49-F238E27FC236}">
              <a16:creationId xmlns:a16="http://schemas.microsoft.com/office/drawing/2014/main" id="{00000000-0008-0000-0000-0000EF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234694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332</xdr:row>
      <xdr:rowOff>168275</xdr:rowOff>
    </xdr:from>
    <xdr:to>
      <xdr:col>17</xdr:col>
      <xdr:colOff>3175</xdr:colOff>
      <xdr:row>332</xdr:row>
      <xdr:rowOff>168275</xdr:rowOff>
    </xdr:to>
    <xdr:sp macro="" textlink="">
      <xdr:nvSpPr>
        <xdr:cNvPr id="1264" name="WordArt 2047">
          <a:extLst>
            <a:ext uri="{FF2B5EF4-FFF2-40B4-BE49-F238E27FC236}">
              <a16:creationId xmlns:a16="http://schemas.microsoft.com/office/drawing/2014/main" id="{00000000-0008-0000-0000-0000F0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234694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332</xdr:row>
      <xdr:rowOff>170048</xdr:rowOff>
    </xdr:from>
    <xdr:to>
      <xdr:col>17</xdr:col>
      <xdr:colOff>3175</xdr:colOff>
      <xdr:row>332</xdr:row>
      <xdr:rowOff>170048</xdr:rowOff>
    </xdr:to>
    <xdr:sp macro="" textlink="">
      <xdr:nvSpPr>
        <xdr:cNvPr id="1265" name="WordArt 2050">
          <a:extLst>
            <a:ext uri="{FF2B5EF4-FFF2-40B4-BE49-F238E27FC236}">
              <a16:creationId xmlns:a16="http://schemas.microsoft.com/office/drawing/2014/main" id="{00000000-0008-0000-0000-0000F1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2347117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332</xdr:row>
      <xdr:rowOff>168275</xdr:rowOff>
    </xdr:from>
    <xdr:to>
      <xdr:col>17</xdr:col>
      <xdr:colOff>3175</xdr:colOff>
      <xdr:row>332</xdr:row>
      <xdr:rowOff>168275</xdr:rowOff>
    </xdr:to>
    <xdr:sp macro="" textlink="">
      <xdr:nvSpPr>
        <xdr:cNvPr id="1266" name="WordArt 1">
          <a:extLst>
            <a:ext uri="{FF2B5EF4-FFF2-40B4-BE49-F238E27FC236}">
              <a16:creationId xmlns:a16="http://schemas.microsoft.com/office/drawing/2014/main" id="{00000000-0008-0000-0000-0000F2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234694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332</xdr:row>
      <xdr:rowOff>168275</xdr:rowOff>
    </xdr:from>
    <xdr:to>
      <xdr:col>17</xdr:col>
      <xdr:colOff>3175</xdr:colOff>
      <xdr:row>332</xdr:row>
      <xdr:rowOff>168275</xdr:rowOff>
    </xdr:to>
    <xdr:sp macro="" textlink="">
      <xdr:nvSpPr>
        <xdr:cNvPr id="1267" name="WordArt 2047">
          <a:extLst>
            <a:ext uri="{FF2B5EF4-FFF2-40B4-BE49-F238E27FC236}">
              <a16:creationId xmlns:a16="http://schemas.microsoft.com/office/drawing/2014/main" id="{00000000-0008-0000-0000-0000F3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234694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332</xdr:row>
      <xdr:rowOff>170048</xdr:rowOff>
    </xdr:from>
    <xdr:to>
      <xdr:col>17</xdr:col>
      <xdr:colOff>3175</xdr:colOff>
      <xdr:row>332</xdr:row>
      <xdr:rowOff>170048</xdr:rowOff>
    </xdr:to>
    <xdr:sp macro="" textlink="">
      <xdr:nvSpPr>
        <xdr:cNvPr id="1268" name="WordArt 2050">
          <a:extLst>
            <a:ext uri="{FF2B5EF4-FFF2-40B4-BE49-F238E27FC236}">
              <a16:creationId xmlns:a16="http://schemas.microsoft.com/office/drawing/2014/main" id="{00000000-0008-0000-0000-0000F4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2347117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332</xdr:row>
      <xdr:rowOff>168275</xdr:rowOff>
    </xdr:from>
    <xdr:to>
      <xdr:col>17</xdr:col>
      <xdr:colOff>3175</xdr:colOff>
      <xdr:row>332</xdr:row>
      <xdr:rowOff>168275</xdr:rowOff>
    </xdr:to>
    <xdr:sp macro="" textlink="">
      <xdr:nvSpPr>
        <xdr:cNvPr id="1269" name="WordArt 1">
          <a:extLst>
            <a:ext uri="{FF2B5EF4-FFF2-40B4-BE49-F238E27FC236}">
              <a16:creationId xmlns:a16="http://schemas.microsoft.com/office/drawing/2014/main" id="{00000000-0008-0000-0000-0000F5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234694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332</xdr:row>
      <xdr:rowOff>168275</xdr:rowOff>
    </xdr:from>
    <xdr:to>
      <xdr:col>17</xdr:col>
      <xdr:colOff>3175</xdr:colOff>
      <xdr:row>332</xdr:row>
      <xdr:rowOff>168275</xdr:rowOff>
    </xdr:to>
    <xdr:sp macro="" textlink="">
      <xdr:nvSpPr>
        <xdr:cNvPr id="1270" name="WordArt 2047">
          <a:extLst>
            <a:ext uri="{FF2B5EF4-FFF2-40B4-BE49-F238E27FC236}">
              <a16:creationId xmlns:a16="http://schemas.microsoft.com/office/drawing/2014/main" id="{00000000-0008-0000-0000-0000F6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234694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332</xdr:row>
      <xdr:rowOff>170048</xdr:rowOff>
    </xdr:from>
    <xdr:to>
      <xdr:col>17</xdr:col>
      <xdr:colOff>3175</xdr:colOff>
      <xdr:row>332</xdr:row>
      <xdr:rowOff>170048</xdr:rowOff>
    </xdr:to>
    <xdr:sp macro="" textlink="">
      <xdr:nvSpPr>
        <xdr:cNvPr id="1271" name="WordArt 2050">
          <a:extLst>
            <a:ext uri="{FF2B5EF4-FFF2-40B4-BE49-F238E27FC236}">
              <a16:creationId xmlns:a16="http://schemas.microsoft.com/office/drawing/2014/main" id="{00000000-0008-0000-0000-0000F7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2347117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332</xdr:row>
      <xdr:rowOff>168275</xdr:rowOff>
    </xdr:from>
    <xdr:to>
      <xdr:col>17</xdr:col>
      <xdr:colOff>3175</xdr:colOff>
      <xdr:row>332</xdr:row>
      <xdr:rowOff>168275</xdr:rowOff>
    </xdr:to>
    <xdr:sp macro="" textlink="">
      <xdr:nvSpPr>
        <xdr:cNvPr id="1272" name="WordArt 1">
          <a:extLst>
            <a:ext uri="{FF2B5EF4-FFF2-40B4-BE49-F238E27FC236}">
              <a16:creationId xmlns:a16="http://schemas.microsoft.com/office/drawing/2014/main" id="{00000000-0008-0000-0000-0000F8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234694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332</xdr:row>
      <xdr:rowOff>168275</xdr:rowOff>
    </xdr:from>
    <xdr:to>
      <xdr:col>17</xdr:col>
      <xdr:colOff>3175</xdr:colOff>
      <xdr:row>332</xdr:row>
      <xdr:rowOff>168275</xdr:rowOff>
    </xdr:to>
    <xdr:sp macro="" textlink="">
      <xdr:nvSpPr>
        <xdr:cNvPr id="1273" name="WordArt 2047">
          <a:extLst>
            <a:ext uri="{FF2B5EF4-FFF2-40B4-BE49-F238E27FC236}">
              <a16:creationId xmlns:a16="http://schemas.microsoft.com/office/drawing/2014/main" id="{00000000-0008-0000-0000-0000F9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234694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332</xdr:row>
      <xdr:rowOff>170048</xdr:rowOff>
    </xdr:from>
    <xdr:to>
      <xdr:col>17</xdr:col>
      <xdr:colOff>3175</xdr:colOff>
      <xdr:row>332</xdr:row>
      <xdr:rowOff>170048</xdr:rowOff>
    </xdr:to>
    <xdr:sp macro="" textlink="">
      <xdr:nvSpPr>
        <xdr:cNvPr id="1274" name="WordArt 2050">
          <a:extLst>
            <a:ext uri="{FF2B5EF4-FFF2-40B4-BE49-F238E27FC236}">
              <a16:creationId xmlns:a16="http://schemas.microsoft.com/office/drawing/2014/main" id="{00000000-0008-0000-0000-0000FA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2347117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332</xdr:row>
      <xdr:rowOff>168275</xdr:rowOff>
    </xdr:from>
    <xdr:to>
      <xdr:col>17</xdr:col>
      <xdr:colOff>3175</xdr:colOff>
      <xdr:row>332</xdr:row>
      <xdr:rowOff>168275</xdr:rowOff>
    </xdr:to>
    <xdr:sp macro="" textlink="">
      <xdr:nvSpPr>
        <xdr:cNvPr id="1275" name="WordArt 1">
          <a:extLst>
            <a:ext uri="{FF2B5EF4-FFF2-40B4-BE49-F238E27FC236}">
              <a16:creationId xmlns:a16="http://schemas.microsoft.com/office/drawing/2014/main" id="{00000000-0008-0000-0000-0000FB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234694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332</xdr:row>
      <xdr:rowOff>168275</xdr:rowOff>
    </xdr:from>
    <xdr:to>
      <xdr:col>17</xdr:col>
      <xdr:colOff>3175</xdr:colOff>
      <xdr:row>332</xdr:row>
      <xdr:rowOff>168275</xdr:rowOff>
    </xdr:to>
    <xdr:sp macro="" textlink="">
      <xdr:nvSpPr>
        <xdr:cNvPr id="1276" name="WordArt 2047">
          <a:extLst>
            <a:ext uri="{FF2B5EF4-FFF2-40B4-BE49-F238E27FC236}">
              <a16:creationId xmlns:a16="http://schemas.microsoft.com/office/drawing/2014/main" id="{00000000-0008-0000-0000-0000FC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234694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332</xdr:row>
      <xdr:rowOff>170048</xdr:rowOff>
    </xdr:from>
    <xdr:to>
      <xdr:col>17</xdr:col>
      <xdr:colOff>3175</xdr:colOff>
      <xdr:row>332</xdr:row>
      <xdr:rowOff>170048</xdr:rowOff>
    </xdr:to>
    <xdr:sp macro="" textlink="">
      <xdr:nvSpPr>
        <xdr:cNvPr id="1277" name="WordArt 2050">
          <a:extLst>
            <a:ext uri="{FF2B5EF4-FFF2-40B4-BE49-F238E27FC236}">
              <a16:creationId xmlns:a16="http://schemas.microsoft.com/office/drawing/2014/main" id="{00000000-0008-0000-0000-0000FD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2347117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332</xdr:row>
      <xdr:rowOff>168275</xdr:rowOff>
    </xdr:from>
    <xdr:to>
      <xdr:col>17</xdr:col>
      <xdr:colOff>3175</xdr:colOff>
      <xdr:row>332</xdr:row>
      <xdr:rowOff>168275</xdr:rowOff>
    </xdr:to>
    <xdr:sp macro="" textlink="">
      <xdr:nvSpPr>
        <xdr:cNvPr id="1278" name="WordArt 1">
          <a:extLst>
            <a:ext uri="{FF2B5EF4-FFF2-40B4-BE49-F238E27FC236}">
              <a16:creationId xmlns:a16="http://schemas.microsoft.com/office/drawing/2014/main" id="{00000000-0008-0000-0000-0000FE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234694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332</xdr:row>
      <xdr:rowOff>168275</xdr:rowOff>
    </xdr:from>
    <xdr:to>
      <xdr:col>17</xdr:col>
      <xdr:colOff>3175</xdr:colOff>
      <xdr:row>332</xdr:row>
      <xdr:rowOff>168275</xdr:rowOff>
    </xdr:to>
    <xdr:sp macro="" textlink="">
      <xdr:nvSpPr>
        <xdr:cNvPr id="1279" name="WordArt 2047">
          <a:extLst>
            <a:ext uri="{FF2B5EF4-FFF2-40B4-BE49-F238E27FC236}">
              <a16:creationId xmlns:a16="http://schemas.microsoft.com/office/drawing/2014/main" id="{00000000-0008-0000-0000-0000FF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234694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332</xdr:row>
      <xdr:rowOff>170048</xdr:rowOff>
    </xdr:from>
    <xdr:to>
      <xdr:col>17</xdr:col>
      <xdr:colOff>3175</xdr:colOff>
      <xdr:row>332</xdr:row>
      <xdr:rowOff>170048</xdr:rowOff>
    </xdr:to>
    <xdr:sp macro="" textlink="">
      <xdr:nvSpPr>
        <xdr:cNvPr id="1280" name="WordArt 2050">
          <a:extLst>
            <a:ext uri="{FF2B5EF4-FFF2-40B4-BE49-F238E27FC236}">
              <a16:creationId xmlns:a16="http://schemas.microsoft.com/office/drawing/2014/main" id="{00000000-0008-0000-0000-000000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2347117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332</xdr:row>
      <xdr:rowOff>168275</xdr:rowOff>
    </xdr:from>
    <xdr:to>
      <xdr:col>17</xdr:col>
      <xdr:colOff>3175</xdr:colOff>
      <xdr:row>332</xdr:row>
      <xdr:rowOff>168275</xdr:rowOff>
    </xdr:to>
    <xdr:sp macro="" textlink="">
      <xdr:nvSpPr>
        <xdr:cNvPr id="1281" name="WordArt 1">
          <a:extLst>
            <a:ext uri="{FF2B5EF4-FFF2-40B4-BE49-F238E27FC236}">
              <a16:creationId xmlns:a16="http://schemas.microsoft.com/office/drawing/2014/main" id="{00000000-0008-0000-0000-000001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234694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332</xdr:row>
      <xdr:rowOff>168275</xdr:rowOff>
    </xdr:from>
    <xdr:to>
      <xdr:col>17</xdr:col>
      <xdr:colOff>3175</xdr:colOff>
      <xdr:row>332</xdr:row>
      <xdr:rowOff>168275</xdr:rowOff>
    </xdr:to>
    <xdr:sp macro="" textlink="">
      <xdr:nvSpPr>
        <xdr:cNvPr id="1282" name="WordArt 2047">
          <a:extLst>
            <a:ext uri="{FF2B5EF4-FFF2-40B4-BE49-F238E27FC236}">
              <a16:creationId xmlns:a16="http://schemas.microsoft.com/office/drawing/2014/main" id="{00000000-0008-0000-0000-000002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234694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332</xdr:row>
      <xdr:rowOff>170048</xdr:rowOff>
    </xdr:from>
    <xdr:to>
      <xdr:col>17</xdr:col>
      <xdr:colOff>3175</xdr:colOff>
      <xdr:row>332</xdr:row>
      <xdr:rowOff>170048</xdr:rowOff>
    </xdr:to>
    <xdr:sp macro="" textlink="">
      <xdr:nvSpPr>
        <xdr:cNvPr id="1283" name="WordArt 2050">
          <a:extLst>
            <a:ext uri="{FF2B5EF4-FFF2-40B4-BE49-F238E27FC236}">
              <a16:creationId xmlns:a16="http://schemas.microsoft.com/office/drawing/2014/main" id="{00000000-0008-0000-0000-000003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2347117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329</xdr:row>
      <xdr:rowOff>1120775</xdr:rowOff>
    </xdr:from>
    <xdr:to>
      <xdr:col>17</xdr:col>
      <xdr:colOff>3175</xdr:colOff>
      <xdr:row>329</xdr:row>
      <xdr:rowOff>1120775</xdr:rowOff>
    </xdr:to>
    <xdr:sp macro="" textlink="">
      <xdr:nvSpPr>
        <xdr:cNvPr id="1284" name="WordArt 1">
          <a:extLst>
            <a:ext uri="{FF2B5EF4-FFF2-40B4-BE49-F238E27FC236}">
              <a16:creationId xmlns:a16="http://schemas.microsoft.com/office/drawing/2014/main" id="{00000000-0008-0000-0000-000004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224978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329</xdr:row>
      <xdr:rowOff>1120775</xdr:rowOff>
    </xdr:from>
    <xdr:to>
      <xdr:col>17</xdr:col>
      <xdr:colOff>3175</xdr:colOff>
      <xdr:row>329</xdr:row>
      <xdr:rowOff>1120775</xdr:rowOff>
    </xdr:to>
    <xdr:sp macro="" textlink="">
      <xdr:nvSpPr>
        <xdr:cNvPr id="1285" name="WordArt 2047">
          <a:extLst>
            <a:ext uri="{FF2B5EF4-FFF2-40B4-BE49-F238E27FC236}">
              <a16:creationId xmlns:a16="http://schemas.microsoft.com/office/drawing/2014/main" id="{00000000-0008-0000-0000-000005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224978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329</xdr:row>
      <xdr:rowOff>1122548</xdr:rowOff>
    </xdr:from>
    <xdr:to>
      <xdr:col>17</xdr:col>
      <xdr:colOff>3175</xdr:colOff>
      <xdr:row>329</xdr:row>
      <xdr:rowOff>1122548</xdr:rowOff>
    </xdr:to>
    <xdr:sp macro="" textlink="">
      <xdr:nvSpPr>
        <xdr:cNvPr id="1286" name="WordArt 2050">
          <a:extLst>
            <a:ext uri="{FF2B5EF4-FFF2-40B4-BE49-F238E27FC236}">
              <a16:creationId xmlns:a16="http://schemas.microsoft.com/office/drawing/2014/main" id="{00000000-0008-0000-0000-000006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224996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329</xdr:row>
      <xdr:rowOff>1120775</xdr:rowOff>
    </xdr:from>
    <xdr:to>
      <xdr:col>17</xdr:col>
      <xdr:colOff>3175</xdr:colOff>
      <xdr:row>329</xdr:row>
      <xdr:rowOff>1120775</xdr:rowOff>
    </xdr:to>
    <xdr:sp macro="" textlink="">
      <xdr:nvSpPr>
        <xdr:cNvPr id="1287" name="WordArt 1">
          <a:extLst>
            <a:ext uri="{FF2B5EF4-FFF2-40B4-BE49-F238E27FC236}">
              <a16:creationId xmlns:a16="http://schemas.microsoft.com/office/drawing/2014/main" id="{00000000-0008-0000-0000-000007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224978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329</xdr:row>
      <xdr:rowOff>1120775</xdr:rowOff>
    </xdr:from>
    <xdr:to>
      <xdr:col>17</xdr:col>
      <xdr:colOff>3175</xdr:colOff>
      <xdr:row>329</xdr:row>
      <xdr:rowOff>1120775</xdr:rowOff>
    </xdr:to>
    <xdr:sp macro="" textlink="">
      <xdr:nvSpPr>
        <xdr:cNvPr id="1288" name="WordArt 2047">
          <a:extLst>
            <a:ext uri="{FF2B5EF4-FFF2-40B4-BE49-F238E27FC236}">
              <a16:creationId xmlns:a16="http://schemas.microsoft.com/office/drawing/2014/main" id="{00000000-0008-0000-0000-000008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224978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329</xdr:row>
      <xdr:rowOff>1122548</xdr:rowOff>
    </xdr:from>
    <xdr:to>
      <xdr:col>17</xdr:col>
      <xdr:colOff>3175</xdr:colOff>
      <xdr:row>329</xdr:row>
      <xdr:rowOff>1122548</xdr:rowOff>
    </xdr:to>
    <xdr:sp macro="" textlink="">
      <xdr:nvSpPr>
        <xdr:cNvPr id="1289" name="WordArt 2050">
          <a:extLst>
            <a:ext uri="{FF2B5EF4-FFF2-40B4-BE49-F238E27FC236}">
              <a16:creationId xmlns:a16="http://schemas.microsoft.com/office/drawing/2014/main" id="{00000000-0008-0000-0000-000009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224996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329</xdr:row>
      <xdr:rowOff>168275</xdr:rowOff>
    </xdr:from>
    <xdr:to>
      <xdr:col>17</xdr:col>
      <xdr:colOff>3175</xdr:colOff>
      <xdr:row>329</xdr:row>
      <xdr:rowOff>168275</xdr:rowOff>
    </xdr:to>
    <xdr:sp macro="" textlink="">
      <xdr:nvSpPr>
        <xdr:cNvPr id="1290" name="WordArt 1">
          <a:extLst>
            <a:ext uri="{FF2B5EF4-FFF2-40B4-BE49-F238E27FC236}">
              <a16:creationId xmlns:a16="http://schemas.microsoft.com/office/drawing/2014/main" id="{00000000-0008-0000-0000-00000A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222692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329</xdr:row>
      <xdr:rowOff>168275</xdr:rowOff>
    </xdr:from>
    <xdr:to>
      <xdr:col>17</xdr:col>
      <xdr:colOff>3175</xdr:colOff>
      <xdr:row>329</xdr:row>
      <xdr:rowOff>168275</xdr:rowOff>
    </xdr:to>
    <xdr:sp macro="" textlink="">
      <xdr:nvSpPr>
        <xdr:cNvPr id="1291" name="WordArt 2047">
          <a:extLst>
            <a:ext uri="{FF2B5EF4-FFF2-40B4-BE49-F238E27FC236}">
              <a16:creationId xmlns:a16="http://schemas.microsoft.com/office/drawing/2014/main" id="{00000000-0008-0000-0000-00000B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222692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329</xdr:row>
      <xdr:rowOff>170048</xdr:rowOff>
    </xdr:from>
    <xdr:to>
      <xdr:col>17</xdr:col>
      <xdr:colOff>3175</xdr:colOff>
      <xdr:row>329</xdr:row>
      <xdr:rowOff>170048</xdr:rowOff>
    </xdr:to>
    <xdr:sp macro="" textlink="">
      <xdr:nvSpPr>
        <xdr:cNvPr id="1292" name="WordArt 2050">
          <a:extLst>
            <a:ext uri="{FF2B5EF4-FFF2-40B4-BE49-F238E27FC236}">
              <a16:creationId xmlns:a16="http://schemas.microsoft.com/office/drawing/2014/main" id="{00000000-0008-0000-0000-00000C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222710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329</xdr:row>
      <xdr:rowOff>168275</xdr:rowOff>
    </xdr:from>
    <xdr:to>
      <xdr:col>17</xdr:col>
      <xdr:colOff>3175</xdr:colOff>
      <xdr:row>329</xdr:row>
      <xdr:rowOff>168275</xdr:rowOff>
    </xdr:to>
    <xdr:sp macro="" textlink="">
      <xdr:nvSpPr>
        <xdr:cNvPr id="1293" name="WordArt 1">
          <a:extLst>
            <a:ext uri="{FF2B5EF4-FFF2-40B4-BE49-F238E27FC236}">
              <a16:creationId xmlns:a16="http://schemas.microsoft.com/office/drawing/2014/main" id="{00000000-0008-0000-0000-00000D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222692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329</xdr:row>
      <xdr:rowOff>168275</xdr:rowOff>
    </xdr:from>
    <xdr:to>
      <xdr:col>17</xdr:col>
      <xdr:colOff>3175</xdr:colOff>
      <xdr:row>329</xdr:row>
      <xdr:rowOff>168275</xdr:rowOff>
    </xdr:to>
    <xdr:sp macro="" textlink="">
      <xdr:nvSpPr>
        <xdr:cNvPr id="1294" name="WordArt 2047">
          <a:extLst>
            <a:ext uri="{FF2B5EF4-FFF2-40B4-BE49-F238E27FC236}">
              <a16:creationId xmlns:a16="http://schemas.microsoft.com/office/drawing/2014/main" id="{00000000-0008-0000-0000-00000E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222692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329</xdr:row>
      <xdr:rowOff>170048</xdr:rowOff>
    </xdr:from>
    <xdr:to>
      <xdr:col>17</xdr:col>
      <xdr:colOff>3175</xdr:colOff>
      <xdr:row>329</xdr:row>
      <xdr:rowOff>170048</xdr:rowOff>
    </xdr:to>
    <xdr:sp macro="" textlink="">
      <xdr:nvSpPr>
        <xdr:cNvPr id="1295" name="WordArt 2050">
          <a:extLst>
            <a:ext uri="{FF2B5EF4-FFF2-40B4-BE49-F238E27FC236}">
              <a16:creationId xmlns:a16="http://schemas.microsoft.com/office/drawing/2014/main" id="{00000000-0008-0000-0000-00000F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222710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329</xdr:row>
      <xdr:rowOff>1120775</xdr:rowOff>
    </xdr:from>
    <xdr:to>
      <xdr:col>17</xdr:col>
      <xdr:colOff>3175</xdr:colOff>
      <xdr:row>329</xdr:row>
      <xdr:rowOff>1120775</xdr:rowOff>
    </xdr:to>
    <xdr:sp macro="" textlink="">
      <xdr:nvSpPr>
        <xdr:cNvPr id="1296" name="WordArt 1">
          <a:extLst>
            <a:ext uri="{FF2B5EF4-FFF2-40B4-BE49-F238E27FC236}">
              <a16:creationId xmlns:a16="http://schemas.microsoft.com/office/drawing/2014/main" id="{00000000-0008-0000-0000-000010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224978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329</xdr:row>
      <xdr:rowOff>1120775</xdr:rowOff>
    </xdr:from>
    <xdr:to>
      <xdr:col>17</xdr:col>
      <xdr:colOff>3175</xdr:colOff>
      <xdr:row>329</xdr:row>
      <xdr:rowOff>1120775</xdr:rowOff>
    </xdr:to>
    <xdr:sp macro="" textlink="">
      <xdr:nvSpPr>
        <xdr:cNvPr id="1297" name="WordArt 2047">
          <a:extLst>
            <a:ext uri="{FF2B5EF4-FFF2-40B4-BE49-F238E27FC236}">
              <a16:creationId xmlns:a16="http://schemas.microsoft.com/office/drawing/2014/main" id="{00000000-0008-0000-0000-000011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224978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329</xdr:row>
      <xdr:rowOff>1122548</xdr:rowOff>
    </xdr:from>
    <xdr:to>
      <xdr:col>17</xdr:col>
      <xdr:colOff>3175</xdr:colOff>
      <xdr:row>329</xdr:row>
      <xdr:rowOff>1122548</xdr:rowOff>
    </xdr:to>
    <xdr:sp macro="" textlink="">
      <xdr:nvSpPr>
        <xdr:cNvPr id="1298" name="WordArt 2050">
          <a:extLst>
            <a:ext uri="{FF2B5EF4-FFF2-40B4-BE49-F238E27FC236}">
              <a16:creationId xmlns:a16="http://schemas.microsoft.com/office/drawing/2014/main" id="{00000000-0008-0000-0000-000012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224996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329</xdr:row>
      <xdr:rowOff>1120775</xdr:rowOff>
    </xdr:from>
    <xdr:to>
      <xdr:col>17</xdr:col>
      <xdr:colOff>3175</xdr:colOff>
      <xdr:row>329</xdr:row>
      <xdr:rowOff>1120775</xdr:rowOff>
    </xdr:to>
    <xdr:sp macro="" textlink="">
      <xdr:nvSpPr>
        <xdr:cNvPr id="1299" name="WordArt 1">
          <a:extLst>
            <a:ext uri="{FF2B5EF4-FFF2-40B4-BE49-F238E27FC236}">
              <a16:creationId xmlns:a16="http://schemas.microsoft.com/office/drawing/2014/main" id="{00000000-0008-0000-0000-000013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224978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329</xdr:row>
      <xdr:rowOff>1120775</xdr:rowOff>
    </xdr:from>
    <xdr:to>
      <xdr:col>17</xdr:col>
      <xdr:colOff>3175</xdr:colOff>
      <xdr:row>329</xdr:row>
      <xdr:rowOff>1120775</xdr:rowOff>
    </xdr:to>
    <xdr:sp macro="" textlink="">
      <xdr:nvSpPr>
        <xdr:cNvPr id="1300" name="WordArt 2047">
          <a:extLst>
            <a:ext uri="{FF2B5EF4-FFF2-40B4-BE49-F238E27FC236}">
              <a16:creationId xmlns:a16="http://schemas.microsoft.com/office/drawing/2014/main" id="{00000000-0008-0000-0000-000014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224978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329</xdr:row>
      <xdr:rowOff>1122548</xdr:rowOff>
    </xdr:from>
    <xdr:to>
      <xdr:col>17</xdr:col>
      <xdr:colOff>3175</xdr:colOff>
      <xdr:row>329</xdr:row>
      <xdr:rowOff>1122548</xdr:rowOff>
    </xdr:to>
    <xdr:sp macro="" textlink="">
      <xdr:nvSpPr>
        <xdr:cNvPr id="1301" name="WordArt 2050">
          <a:extLst>
            <a:ext uri="{FF2B5EF4-FFF2-40B4-BE49-F238E27FC236}">
              <a16:creationId xmlns:a16="http://schemas.microsoft.com/office/drawing/2014/main" id="{00000000-0008-0000-0000-000015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224996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329</xdr:row>
      <xdr:rowOff>168275</xdr:rowOff>
    </xdr:from>
    <xdr:to>
      <xdr:col>17</xdr:col>
      <xdr:colOff>3175</xdr:colOff>
      <xdr:row>329</xdr:row>
      <xdr:rowOff>168275</xdr:rowOff>
    </xdr:to>
    <xdr:sp macro="" textlink="">
      <xdr:nvSpPr>
        <xdr:cNvPr id="1302" name="WordArt 1">
          <a:extLst>
            <a:ext uri="{FF2B5EF4-FFF2-40B4-BE49-F238E27FC236}">
              <a16:creationId xmlns:a16="http://schemas.microsoft.com/office/drawing/2014/main" id="{00000000-0008-0000-0000-000016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222692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329</xdr:row>
      <xdr:rowOff>168275</xdr:rowOff>
    </xdr:from>
    <xdr:to>
      <xdr:col>17</xdr:col>
      <xdr:colOff>3175</xdr:colOff>
      <xdr:row>329</xdr:row>
      <xdr:rowOff>168275</xdr:rowOff>
    </xdr:to>
    <xdr:sp macro="" textlink="">
      <xdr:nvSpPr>
        <xdr:cNvPr id="1303" name="WordArt 2047">
          <a:extLst>
            <a:ext uri="{FF2B5EF4-FFF2-40B4-BE49-F238E27FC236}">
              <a16:creationId xmlns:a16="http://schemas.microsoft.com/office/drawing/2014/main" id="{00000000-0008-0000-0000-000017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222692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329</xdr:row>
      <xdr:rowOff>170048</xdr:rowOff>
    </xdr:from>
    <xdr:to>
      <xdr:col>17</xdr:col>
      <xdr:colOff>3175</xdr:colOff>
      <xdr:row>329</xdr:row>
      <xdr:rowOff>170048</xdr:rowOff>
    </xdr:to>
    <xdr:sp macro="" textlink="">
      <xdr:nvSpPr>
        <xdr:cNvPr id="1304" name="WordArt 2050">
          <a:extLst>
            <a:ext uri="{FF2B5EF4-FFF2-40B4-BE49-F238E27FC236}">
              <a16:creationId xmlns:a16="http://schemas.microsoft.com/office/drawing/2014/main" id="{00000000-0008-0000-0000-000018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222710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329</xdr:row>
      <xdr:rowOff>168275</xdr:rowOff>
    </xdr:from>
    <xdr:to>
      <xdr:col>17</xdr:col>
      <xdr:colOff>3175</xdr:colOff>
      <xdr:row>329</xdr:row>
      <xdr:rowOff>168275</xdr:rowOff>
    </xdr:to>
    <xdr:sp macro="" textlink="">
      <xdr:nvSpPr>
        <xdr:cNvPr id="1305" name="WordArt 1">
          <a:extLst>
            <a:ext uri="{FF2B5EF4-FFF2-40B4-BE49-F238E27FC236}">
              <a16:creationId xmlns:a16="http://schemas.microsoft.com/office/drawing/2014/main" id="{00000000-0008-0000-0000-000019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222692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329</xdr:row>
      <xdr:rowOff>168275</xdr:rowOff>
    </xdr:from>
    <xdr:to>
      <xdr:col>17</xdr:col>
      <xdr:colOff>3175</xdr:colOff>
      <xdr:row>329</xdr:row>
      <xdr:rowOff>168275</xdr:rowOff>
    </xdr:to>
    <xdr:sp macro="" textlink="">
      <xdr:nvSpPr>
        <xdr:cNvPr id="1306" name="WordArt 2047">
          <a:extLst>
            <a:ext uri="{FF2B5EF4-FFF2-40B4-BE49-F238E27FC236}">
              <a16:creationId xmlns:a16="http://schemas.microsoft.com/office/drawing/2014/main" id="{00000000-0008-0000-0000-00001A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222692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329</xdr:row>
      <xdr:rowOff>170048</xdr:rowOff>
    </xdr:from>
    <xdr:to>
      <xdr:col>17</xdr:col>
      <xdr:colOff>3175</xdr:colOff>
      <xdr:row>329</xdr:row>
      <xdr:rowOff>170048</xdr:rowOff>
    </xdr:to>
    <xdr:sp macro="" textlink="">
      <xdr:nvSpPr>
        <xdr:cNvPr id="1307" name="WordArt 2050">
          <a:extLst>
            <a:ext uri="{FF2B5EF4-FFF2-40B4-BE49-F238E27FC236}">
              <a16:creationId xmlns:a16="http://schemas.microsoft.com/office/drawing/2014/main" id="{00000000-0008-0000-0000-00001B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222710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329</xdr:row>
      <xdr:rowOff>168275</xdr:rowOff>
    </xdr:from>
    <xdr:to>
      <xdr:col>17</xdr:col>
      <xdr:colOff>3175</xdr:colOff>
      <xdr:row>329</xdr:row>
      <xdr:rowOff>168275</xdr:rowOff>
    </xdr:to>
    <xdr:sp macro="" textlink="">
      <xdr:nvSpPr>
        <xdr:cNvPr id="1308" name="WordArt 1">
          <a:extLst>
            <a:ext uri="{FF2B5EF4-FFF2-40B4-BE49-F238E27FC236}">
              <a16:creationId xmlns:a16="http://schemas.microsoft.com/office/drawing/2014/main" id="{00000000-0008-0000-0000-00001C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222692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329</xdr:row>
      <xdr:rowOff>168275</xdr:rowOff>
    </xdr:from>
    <xdr:to>
      <xdr:col>17</xdr:col>
      <xdr:colOff>3175</xdr:colOff>
      <xdr:row>329</xdr:row>
      <xdr:rowOff>168275</xdr:rowOff>
    </xdr:to>
    <xdr:sp macro="" textlink="">
      <xdr:nvSpPr>
        <xdr:cNvPr id="1309" name="WordArt 2047">
          <a:extLst>
            <a:ext uri="{FF2B5EF4-FFF2-40B4-BE49-F238E27FC236}">
              <a16:creationId xmlns:a16="http://schemas.microsoft.com/office/drawing/2014/main" id="{00000000-0008-0000-0000-00001D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222692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329</xdr:row>
      <xdr:rowOff>170048</xdr:rowOff>
    </xdr:from>
    <xdr:to>
      <xdr:col>17</xdr:col>
      <xdr:colOff>3175</xdr:colOff>
      <xdr:row>329</xdr:row>
      <xdr:rowOff>170048</xdr:rowOff>
    </xdr:to>
    <xdr:sp macro="" textlink="">
      <xdr:nvSpPr>
        <xdr:cNvPr id="1310" name="WordArt 2050">
          <a:extLst>
            <a:ext uri="{FF2B5EF4-FFF2-40B4-BE49-F238E27FC236}">
              <a16:creationId xmlns:a16="http://schemas.microsoft.com/office/drawing/2014/main" id="{00000000-0008-0000-0000-00001E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222710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329</xdr:row>
      <xdr:rowOff>168275</xdr:rowOff>
    </xdr:from>
    <xdr:to>
      <xdr:col>17</xdr:col>
      <xdr:colOff>3175</xdr:colOff>
      <xdr:row>329</xdr:row>
      <xdr:rowOff>168275</xdr:rowOff>
    </xdr:to>
    <xdr:sp macro="" textlink="">
      <xdr:nvSpPr>
        <xdr:cNvPr id="1311" name="WordArt 1">
          <a:extLst>
            <a:ext uri="{FF2B5EF4-FFF2-40B4-BE49-F238E27FC236}">
              <a16:creationId xmlns:a16="http://schemas.microsoft.com/office/drawing/2014/main" id="{00000000-0008-0000-0000-00001F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222692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329</xdr:row>
      <xdr:rowOff>168275</xdr:rowOff>
    </xdr:from>
    <xdr:to>
      <xdr:col>17</xdr:col>
      <xdr:colOff>3175</xdr:colOff>
      <xdr:row>329</xdr:row>
      <xdr:rowOff>168275</xdr:rowOff>
    </xdr:to>
    <xdr:sp macro="" textlink="">
      <xdr:nvSpPr>
        <xdr:cNvPr id="1312" name="WordArt 2047">
          <a:extLst>
            <a:ext uri="{FF2B5EF4-FFF2-40B4-BE49-F238E27FC236}">
              <a16:creationId xmlns:a16="http://schemas.microsoft.com/office/drawing/2014/main" id="{00000000-0008-0000-0000-000020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222692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329</xdr:row>
      <xdr:rowOff>170048</xdr:rowOff>
    </xdr:from>
    <xdr:to>
      <xdr:col>17</xdr:col>
      <xdr:colOff>3175</xdr:colOff>
      <xdr:row>329</xdr:row>
      <xdr:rowOff>170048</xdr:rowOff>
    </xdr:to>
    <xdr:sp macro="" textlink="">
      <xdr:nvSpPr>
        <xdr:cNvPr id="1313" name="WordArt 2050">
          <a:extLst>
            <a:ext uri="{FF2B5EF4-FFF2-40B4-BE49-F238E27FC236}">
              <a16:creationId xmlns:a16="http://schemas.microsoft.com/office/drawing/2014/main" id="{00000000-0008-0000-0000-000021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222710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329</xdr:row>
      <xdr:rowOff>168275</xdr:rowOff>
    </xdr:from>
    <xdr:to>
      <xdr:col>17</xdr:col>
      <xdr:colOff>3175</xdr:colOff>
      <xdr:row>329</xdr:row>
      <xdr:rowOff>168275</xdr:rowOff>
    </xdr:to>
    <xdr:sp macro="" textlink="">
      <xdr:nvSpPr>
        <xdr:cNvPr id="1314" name="WordArt 1">
          <a:extLst>
            <a:ext uri="{FF2B5EF4-FFF2-40B4-BE49-F238E27FC236}">
              <a16:creationId xmlns:a16="http://schemas.microsoft.com/office/drawing/2014/main" id="{00000000-0008-0000-0000-000022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222692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329</xdr:row>
      <xdr:rowOff>168275</xdr:rowOff>
    </xdr:from>
    <xdr:to>
      <xdr:col>17</xdr:col>
      <xdr:colOff>3175</xdr:colOff>
      <xdr:row>329</xdr:row>
      <xdr:rowOff>168275</xdr:rowOff>
    </xdr:to>
    <xdr:sp macro="" textlink="">
      <xdr:nvSpPr>
        <xdr:cNvPr id="1315" name="WordArt 2047">
          <a:extLst>
            <a:ext uri="{FF2B5EF4-FFF2-40B4-BE49-F238E27FC236}">
              <a16:creationId xmlns:a16="http://schemas.microsoft.com/office/drawing/2014/main" id="{00000000-0008-0000-0000-000023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222692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329</xdr:row>
      <xdr:rowOff>170048</xdr:rowOff>
    </xdr:from>
    <xdr:to>
      <xdr:col>17</xdr:col>
      <xdr:colOff>3175</xdr:colOff>
      <xdr:row>329</xdr:row>
      <xdr:rowOff>170048</xdr:rowOff>
    </xdr:to>
    <xdr:sp macro="" textlink="">
      <xdr:nvSpPr>
        <xdr:cNvPr id="1316" name="WordArt 2050">
          <a:extLst>
            <a:ext uri="{FF2B5EF4-FFF2-40B4-BE49-F238E27FC236}">
              <a16:creationId xmlns:a16="http://schemas.microsoft.com/office/drawing/2014/main" id="{00000000-0008-0000-0000-000024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222710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329</xdr:row>
      <xdr:rowOff>168275</xdr:rowOff>
    </xdr:from>
    <xdr:to>
      <xdr:col>17</xdr:col>
      <xdr:colOff>3175</xdr:colOff>
      <xdr:row>329</xdr:row>
      <xdr:rowOff>168275</xdr:rowOff>
    </xdr:to>
    <xdr:sp macro="" textlink="">
      <xdr:nvSpPr>
        <xdr:cNvPr id="1317" name="WordArt 1">
          <a:extLst>
            <a:ext uri="{FF2B5EF4-FFF2-40B4-BE49-F238E27FC236}">
              <a16:creationId xmlns:a16="http://schemas.microsoft.com/office/drawing/2014/main" id="{00000000-0008-0000-0000-000025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222692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329</xdr:row>
      <xdr:rowOff>168275</xdr:rowOff>
    </xdr:from>
    <xdr:to>
      <xdr:col>17</xdr:col>
      <xdr:colOff>3175</xdr:colOff>
      <xdr:row>329</xdr:row>
      <xdr:rowOff>168275</xdr:rowOff>
    </xdr:to>
    <xdr:sp macro="" textlink="">
      <xdr:nvSpPr>
        <xdr:cNvPr id="1318" name="WordArt 2047">
          <a:extLst>
            <a:ext uri="{FF2B5EF4-FFF2-40B4-BE49-F238E27FC236}">
              <a16:creationId xmlns:a16="http://schemas.microsoft.com/office/drawing/2014/main" id="{00000000-0008-0000-0000-000026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222692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329</xdr:row>
      <xdr:rowOff>170048</xdr:rowOff>
    </xdr:from>
    <xdr:to>
      <xdr:col>17</xdr:col>
      <xdr:colOff>3175</xdr:colOff>
      <xdr:row>329</xdr:row>
      <xdr:rowOff>170048</xdr:rowOff>
    </xdr:to>
    <xdr:sp macro="" textlink="">
      <xdr:nvSpPr>
        <xdr:cNvPr id="1319" name="WordArt 2050">
          <a:extLst>
            <a:ext uri="{FF2B5EF4-FFF2-40B4-BE49-F238E27FC236}">
              <a16:creationId xmlns:a16="http://schemas.microsoft.com/office/drawing/2014/main" id="{00000000-0008-0000-0000-000027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222710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323</xdr:row>
      <xdr:rowOff>0</xdr:rowOff>
    </xdr:from>
    <xdr:to>
      <xdr:col>17</xdr:col>
      <xdr:colOff>3175</xdr:colOff>
      <xdr:row>323</xdr:row>
      <xdr:rowOff>0</xdr:rowOff>
    </xdr:to>
    <xdr:sp macro="" textlink="">
      <xdr:nvSpPr>
        <xdr:cNvPr id="1356" name="WordArt 1">
          <a:extLst>
            <a:ext uri="{FF2B5EF4-FFF2-40B4-BE49-F238E27FC236}">
              <a16:creationId xmlns:a16="http://schemas.microsoft.com/office/drawing/2014/main" id="{00000000-0008-0000-0000-00004C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92974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323</xdr:row>
      <xdr:rowOff>0</xdr:rowOff>
    </xdr:from>
    <xdr:to>
      <xdr:col>17</xdr:col>
      <xdr:colOff>3175</xdr:colOff>
      <xdr:row>323</xdr:row>
      <xdr:rowOff>0</xdr:rowOff>
    </xdr:to>
    <xdr:sp macro="" textlink="">
      <xdr:nvSpPr>
        <xdr:cNvPr id="1357" name="WordArt 2047">
          <a:extLst>
            <a:ext uri="{FF2B5EF4-FFF2-40B4-BE49-F238E27FC236}">
              <a16:creationId xmlns:a16="http://schemas.microsoft.com/office/drawing/2014/main" id="{00000000-0008-0000-0000-00004D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92974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323</xdr:row>
      <xdr:rowOff>0</xdr:rowOff>
    </xdr:from>
    <xdr:to>
      <xdr:col>17</xdr:col>
      <xdr:colOff>3175</xdr:colOff>
      <xdr:row>323</xdr:row>
      <xdr:rowOff>0</xdr:rowOff>
    </xdr:to>
    <xdr:sp macro="" textlink="">
      <xdr:nvSpPr>
        <xdr:cNvPr id="1359" name="WordArt 1">
          <a:extLst>
            <a:ext uri="{FF2B5EF4-FFF2-40B4-BE49-F238E27FC236}">
              <a16:creationId xmlns:a16="http://schemas.microsoft.com/office/drawing/2014/main" id="{00000000-0008-0000-0000-00004F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92974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323</xdr:row>
      <xdr:rowOff>0</xdr:rowOff>
    </xdr:from>
    <xdr:to>
      <xdr:col>17</xdr:col>
      <xdr:colOff>3175</xdr:colOff>
      <xdr:row>323</xdr:row>
      <xdr:rowOff>0</xdr:rowOff>
    </xdr:to>
    <xdr:sp macro="" textlink="">
      <xdr:nvSpPr>
        <xdr:cNvPr id="1360" name="WordArt 2047">
          <a:extLst>
            <a:ext uri="{FF2B5EF4-FFF2-40B4-BE49-F238E27FC236}">
              <a16:creationId xmlns:a16="http://schemas.microsoft.com/office/drawing/2014/main" id="{00000000-0008-0000-0000-000050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92974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323</xdr:row>
      <xdr:rowOff>0</xdr:rowOff>
    </xdr:from>
    <xdr:to>
      <xdr:col>17</xdr:col>
      <xdr:colOff>3175</xdr:colOff>
      <xdr:row>323</xdr:row>
      <xdr:rowOff>0</xdr:rowOff>
    </xdr:to>
    <xdr:sp macro="" textlink="">
      <xdr:nvSpPr>
        <xdr:cNvPr id="1368" name="WordArt 1">
          <a:extLst>
            <a:ext uri="{FF2B5EF4-FFF2-40B4-BE49-F238E27FC236}">
              <a16:creationId xmlns:a16="http://schemas.microsoft.com/office/drawing/2014/main" id="{00000000-0008-0000-0000-000058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92974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323</xdr:row>
      <xdr:rowOff>0</xdr:rowOff>
    </xdr:from>
    <xdr:to>
      <xdr:col>17</xdr:col>
      <xdr:colOff>3175</xdr:colOff>
      <xdr:row>323</xdr:row>
      <xdr:rowOff>0</xdr:rowOff>
    </xdr:to>
    <xdr:sp macro="" textlink="">
      <xdr:nvSpPr>
        <xdr:cNvPr id="1369" name="WordArt 2047">
          <a:extLst>
            <a:ext uri="{FF2B5EF4-FFF2-40B4-BE49-F238E27FC236}">
              <a16:creationId xmlns:a16="http://schemas.microsoft.com/office/drawing/2014/main" id="{00000000-0008-0000-0000-000059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92974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323</xdr:row>
      <xdr:rowOff>0</xdr:rowOff>
    </xdr:from>
    <xdr:to>
      <xdr:col>17</xdr:col>
      <xdr:colOff>3175</xdr:colOff>
      <xdr:row>323</xdr:row>
      <xdr:rowOff>0</xdr:rowOff>
    </xdr:to>
    <xdr:sp macro="" textlink="">
      <xdr:nvSpPr>
        <xdr:cNvPr id="1371" name="WordArt 1">
          <a:extLst>
            <a:ext uri="{FF2B5EF4-FFF2-40B4-BE49-F238E27FC236}">
              <a16:creationId xmlns:a16="http://schemas.microsoft.com/office/drawing/2014/main" id="{00000000-0008-0000-0000-00005B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92974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323</xdr:row>
      <xdr:rowOff>0</xdr:rowOff>
    </xdr:from>
    <xdr:to>
      <xdr:col>17</xdr:col>
      <xdr:colOff>3175</xdr:colOff>
      <xdr:row>323</xdr:row>
      <xdr:rowOff>0</xdr:rowOff>
    </xdr:to>
    <xdr:sp macro="" textlink="">
      <xdr:nvSpPr>
        <xdr:cNvPr id="1372" name="WordArt 2047">
          <a:extLst>
            <a:ext uri="{FF2B5EF4-FFF2-40B4-BE49-F238E27FC236}">
              <a16:creationId xmlns:a16="http://schemas.microsoft.com/office/drawing/2014/main" id="{00000000-0008-0000-0000-00005C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92974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323</xdr:row>
      <xdr:rowOff>0</xdr:rowOff>
    </xdr:from>
    <xdr:to>
      <xdr:col>17</xdr:col>
      <xdr:colOff>3175</xdr:colOff>
      <xdr:row>323</xdr:row>
      <xdr:rowOff>0</xdr:rowOff>
    </xdr:to>
    <xdr:sp macro="" textlink="">
      <xdr:nvSpPr>
        <xdr:cNvPr id="1392" name="WordArt 1">
          <a:extLst>
            <a:ext uri="{FF2B5EF4-FFF2-40B4-BE49-F238E27FC236}">
              <a16:creationId xmlns:a16="http://schemas.microsoft.com/office/drawing/2014/main" id="{00000000-0008-0000-0000-000070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96975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323</xdr:row>
      <xdr:rowOff>0</xdr:rowOff>
    </xdr:from>
    <xdr:to>
      <xdr:col>17</xdr:col>
      <xdr:colOff>3175</xdr:colOff>
      <xdr:row>323</xdr:row>
      <xdr:rowOff>0</xdr:rowOff>
    </xdr:to>
    <xdr:sp macro="" textlink="">
      <xdr:nvSpPr>
        <xdr:cNvPr id="1393" name="WordArt 2047">
          <a:extLst>
            <a:ext uri="{FF2B5EF4-FFF2-40B4-BE49-F238E27FC236}">
              <a16:creationId xmlns:a16="http://schemas.microsoft.com/office/drawing/2014/main" id="{00000000-0008-0000-0000-000071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96975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323</xdr:row>
      <xdr:rowOff>0</xdr:rowOff>
    </xdr:from>
    <xdr:to>
      <xdr:col>17</xdr:col>
      <xdr:colOff>3175</xdr:colOff>
      <xdr:row>323</xdr:row>
      <xdr:rowOff>0</xdr:rowOff>
    </xdr:to>
    <xdr:sp macro="" textlink="">
      <xdr:nvSpPr>
        <xdr:cNvPr id="1394" name="WordArt 2050">
          <a:extLst>
            <a:ext uri="{FF2B5EF4-FFF2-40B4-BE49-F238E27FC236}">
              <a16:creationId xmlns:a16="http://schemas.microsoft.com/office/drawing/2014/main" id="{00000000-0008-0000-0000-000072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969927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323</xdr:row>
      <xdr:rowOff>0</xdr:rowOff>
    </xdr:from>
    <xdr:to>
      <xdr:col>17</xdr:col>
      <xdr:colOff>3175</xdr:colOff>
      <xdr:row>323</xdr:row>
      <xdr:rowOff>0</xdr:rowOff>
    </xdr:to>
    <xdr:sp macro="" textlink="">
      <xdr:nvSpPr>
        <xdr:cNvPr id="1395" name="WordArt 1">
          <a:extLst>
            <a:ext uri="{FF2B5EF4-FFF2-40B4-BE49-F238E27FC236}">
              <a16:creationId xmlns:a16="http://schemas.microsoft.com/office/drawing/2014/main" id="{00000000-0008-0000-0000-000073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96975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323</xdr:row>
      <xdr:rowOff>0</xdr:rowOff>
    </xdr:from>
    <xdr:to>
      <xdr:col>17</xdr:col>
      <xdr:colOff>3175</xdr:colOff>
      <xdr:row>323</xdr:row>
      <xdr:rowOff>0</xdr:rowOff>
    </xdr:to>
    <xdr:sp macro="" textlink="">
      <xdr:nvSpPr>
        <xdr:cNvPr id="1396" name="WordArt 2047">
          <a:extLst>
            <a:ext uri="{FF2B5EF4-FFF2-40B4-BE49-F238E27FC236}">
              <a16:creationId xmlns:a16="http://schemas.microsoft.com/office/drawing/2014/main" id="{00000000-0008-0000-0000-000074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96975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323</xdr:row>
      <xdr:rowOff>0</xdr:rowOff>
    </xdr:from>
    <xdr:to>
      <xdr:col>17</xdr:col>
      <xdr:colOff>3175</xdr:colOff>
      <xdr:row>323</xdr:row>
      <xdr:rowOff>0</xdr:rowOff>
    </xdr:to>
    <xdr:sp macro="" textlink="">
      <xdr:nvSpPr>
        <xdr:cNvPr id="1397" name="WordArt 2050">
          <a:extLst>
            <a:ext uri="{FF2B5EF4-FFF2-40B4-BE49-F238E27FC236}">
              <a16:creationId xmlns:a16="http://schemas.microsoft.com/office/drawing/2014/main" id="{00000000-0008-0000-0000-000075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969927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323</xdr:row>
      <xdr:rowOff>0</xdr:rowOff>
    </xdr:from>
    <xdr:to>
      <xdr:col>17</xdr:col>
      <xdr:colOff>3175</xdr:colOff>
      <xdr:row>323</xdr:row>
      <xdr:rowOff>0</xdr:rowOff>
    </xdr:to>
    <xdr:sp macro="" textlink="">
      <xdr:nvSpPr>
        <xdr:cNvPr id="1404" name="WordArt 1">
          <a:extLst>
            <a:ext uri="{FF2B5EF4-FFF2-40B4-BE49-F238E27FC236}">
              <a16:creationId xmlns:a16="http://schemas.microsoft.com/office/drawing/2014/main" id="{00000000-0008-0000-0000-00007C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96975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323</xdr:row>
      <xdr:rowOff>0</xdr:rowOff>
    </xdr:from>
    <xdr:to>
      <xdr:col>17</xdr:col>
      <xdr:colOff>3175</xdr:colOff>
      <xdr:row>323</xdr:row>
      <xdr:rowOff>0</xdr:rowOff>
    </xdr:to>
    <xdr:sp macro="" textlink="">
      <xdr:nvSpPr>
        <xdr:cNvPr id="1405" name="WordArt 2047">
          <a:extLst>
            <a:ext uri="{FF2B5EF4-FFF2-40B4-BE49-F238E27FC236}">
              <a16:creationId xmlns:a16="http://schemas.microsoft.com/office/drawing/2014/main" id="{00000000-0008-0000-0000-00007D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96975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323</xdr:row>
      <xdr:rowOff>0</xdr:rowOff>
    </xdr:from>
    <xdr:to>
      <xdr:col>17</xdr:col>
      <xdr:colOff>3175</xdr:colOff>
      <xdr:row>323</xdr:row>
      <xdr:rowOff>0</xdr:rowOff>
    </xdr:to>
    <xdr:sp macro="" textlink="">
      <xdr:nvSpPr>
        <xdr:cNvPr id="1406" name="WordArt 2050">
          <a:extLst>
            <a:ext uri="{FF2B5EF4-FFF2-40B4-BE49-F238E27FC236}">
              <a16:creationId xmlns:a16="http://schemas.microsoft.com/office/drawing/2014/main" id="{00000000-0008-0000-0000-00007E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969927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323</xdr:row>
      <xdr:rowOff>0</xdr:rowOff>
    </xdr:from>
    <xdr:to>
      <xdr:col>17</xdr:col>
      <xdr:colOff>3175</xdr:colOff>
      <xdr:row>323</xdr:row>
      <xdr:rowOff>0</xdr:rowOff>
    </xdr:to>
    <xdr:sp macro="" textlink="">
      <xdr:nvSpPr>
        <xdr:cNvPr id="1407" name="WordArt 1">
          <a:extLst>
            <a:ext uri="{FF2B5EF4-FFF2-40B4-BE49-F238E27FC236}">
              <a16:creationId xmlns:a16="http://schemas.microsoft.com/office/drawing/2014/main" id="{00000000-0008-0000-0000-00007F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96975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323</xdr:row>
      <xdr:rowOff>0</xdr:rowOff>
    </xdr:from>
    <xdr:to>
      <xdr:col>17</xdr:col>
      <xdr:colOff>3175</xdr:colOff>
      <xdr:row>323</xdr:row>
      <xdr:rowOff>0</xdr:rowOff>
    </xdr:to>
    <xdr:sp macro="" textlink="">
      <xdr:nvSpPr>
        <xdr:cNvPr id="1408" name="WordArt 2047">
          <a:extLst>
            <a:ext uri="{FF2B5EF4-FFF2-40B4-BE49-F238E27FC236}">
              <a16:creationId xmlns:a16="http://schemas.microsoft.com/office/drawing/2014/main" id="{00000000-0008-0000-0000-000080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96975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323</xdr:row>
      <xdr:rowOff>0</xdr:rowOff>
    </xdr:from>
    <xdr:to>
      <xdr:col>17</xdr:col>
      <xdr:colOff>3175</xdr:colOff>
      <xdr:row>323</xdr:row>
      <xdr:rowOff>0</xdr:rowOff>
    </xdr:to>
    <xdr:sp macro="" textlink="">
      <xdr:nvSpPr>
        <xdr:cNvPr id="1409" name="WordArt 2050">
          <a:extLst>
            <a:ext uri="{FF2B5EF4-FFF2-40B4-BE49-F238E27FC236}">
              <a16:creationId xmlns:a16="http://schemas.microsoft.com/office/drawing/2014/main" id="{00000000-0008-0000-0000-000081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969927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319</xdr:row>
      <xdr:rowOff>168275</xdr:rowOff>
    </xdr:from>
    <xdr:to>
      <xdr:col>17</xdr:col>
      <xdr:colOff>3175</xdr:colOff>
      <xdr:row>319</xdr:row>
      <xdr:rowOff>168275</xdr:rowOff>
    </xdr:to>
    <xdr:sp macro="" textlink="">
      <xdr:nvSpPr>
        <xdr:cNvPr id="1428" name="WordArt 1">
          <a:extLst>
            <a:ext uri="{FF2B5EF4-FFF2-40B4-BE49-F238E27FC236}">
              <a16:creationId xmlns:a16="http://schemas.microsoft.com/office/drawing/2014/main" id="{00000000-0008-0000-0000-000094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82687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319</xdr:row>
      <xdr:rowOff>168275</xdr:rowOff>
    </xdr:from>
    <xdr:to>
      <xdr:col>17</xdr:col>
      <xdr:colOff>3175</xdr:colOff>
      <xdr:row>319</xdr:row>
      <xdr:rowOff>168275</xdr:rowOff>
    </xdr:to>
    <xdr:sp macro="" textlink="">
      <xdr:nvSpPr>
        <xdr:cNvPr id="1429" name="WordArt 2047">
          <a:extLst>
            <a:ext uri="{FF2B5EF4-FFF2-40B4-BE49-F238E27FC236}">
              <a16:creationId xmlns:a16="http://schemas.microsoft.com/office/drawing/2014/main" id="{00000000-0008-0000-0000-000095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82687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319</xdr:row>
      <xdr:rowOff>170048</xdr:rowOff>
    </xdr:from>
    <xdr:to>
      <xdr:col>17</xdr:col>
      <xdr:colOff>3175</xdr:colOff>
      <xdr:row>319</xdr:row>
      <xdr:rowOff>170048</xdr:rowOff>
    </xdr:to>
    <xdr:sp macro="" textlink="">
      <xdr:nvSpPr>
        <xdr:cNvPr id="1430" name="WordArt 2050">
          <a:extLst>
            <a:ext uri="{FF2B5EF4-FFF2-40B4-BE49-F238E27FC236}">
              <a16:creationId xmlns:a16="http://schemas.microsoft.com/office/drawing/2014/main" id="{00000000-0008-0000-0000-000096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82705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319</xdr:row>
      <xdr:rowOff>168275</xdr:rowOff>
    </xdr:from>
    <xdr:to>
      <xdr:col>17</xdr:col>
      <xdr:colOff>3175</xdr:colOff>
      <xdr:row>319</xdr:row>
      <xdr:rowOff>168275</xdr:rowOff>
    </xdr:to>
    <xdr:sp macro="" textlink="">
      <xdr:nvSpPr>
        <xdr:cNvPr id="1431" name="WordArt 1">
          <a:extLst>
            <a:ext uri="{FF2B5EF4-FFF2-40B4-BE49-F238E27FC236}">
              <a16:creationId xmlns:a16="http://schemas.microsoft.com/office/drawing/2014/main" id="{00000000-0008-0000-0000-000097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82687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319</xdr:row>
      <xdr:rowOff>168275</xdr:rowOff>
    </xdr:from>
    <xdr:to>
      <xdr:col>17</xdr:col>
      <xdr:colOff>3175</xdr:colOff>
      <xdr:row>319</xdr:row>
      <xdr:rowOff>168275</xdr:rowOff>
    </xdr:to>
    <xdr:sp macro="" textlink="">
      <xdr:nvSpPr>
        <xdr:cNvPr id="1432" name="WordArt 2047">
          <a:extLst>
            <a:ext uri="{FF2B5EF4-FFF2-40B4-BE49-F238E27FC236}">
              <a16:creationId xmlns:a16="http://schemas.microsoft.com/office/drawing/2014/main" id="{00000000-0008-0000-0000-000098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82687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319</xdr:row>
      <xdr:rowOff>170048</xdr:rowOff>
    </xdr:from>
    <xdr:to>
      <xdr:col>17</xdr:col>
      <xdr:colOff>3175</xdr:colOff>
      <xdr:row>319</xdr:row>
      <xdr:rowOff>170048</xdr:rowOff>
    </xdr:to>
    <xdr:sp macro="" textlink="">
      <xdr:nvSpPr>
        <xdr:cNvPr id="1433" name="WordArt 2050">
          <a:extLst>
            <a:ext uri="{FF2B5EF4-FFF2-40B4-BE49-F238E27FC236}">
              <a16:creationId xmlns:a16="http://schemas.microsoft.com/office/drawing/2014/main" id="{00000000-0008-0000-0000-000099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82705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319</xdr:row>
      <xdr:rowOff>168275</xdr:rowOff>
    </xdr:from>
    <xdr:to>
      <xdr:col>17</xdr:col>
      <xdr:colOff>3175</xdr:colOff>
      <xdr:row>319</xdr:row>
      <xdr:rowOff>168275</xdr:rowOff>
    </xdr:to>
    <xdr:sp macro="" textlink="">
      <xdr:nvSpPr>
        <xdr:cNvPr id="1434" name="WordArt 1">
          <a:extLst>
            <a:ext uri="{FF2B5EF4-FFF2-40B4-BE49-F238E27FC236}">
              <a16:creationId xmlns:a16="http://schemas.microsoft.com/office/drawing/2014/main" id="{00000000-0008-0000-0000-00009A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82687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319</xdr:row>
      <xdr:rowOff>168275</xdr:rowOff>
    </xdr:from>
    <xdr:to>
      <xdr:col>17</xdr:col>
      <xdr:colOff>3175</xdr:colOff>
      <xdr:row>319</xdr:row>
      <xdr:rowOff>168275</xdr:rowOff>
    </xdr:to>
    <xdr:sp macro="" textlink="">
      <xdr:nvSpPr>
        <xdr:cNvPr id="1435" name="WordArt 2047">
          <a:extLst>
            <a:ext uri="{FF2B5EF4-FFF2-40B4-BE49-F238E27FC236}">
              <a16:creationId xmlns:a16="http://schemas.microsoft.com/office/drawing/2014/main" id="{00000000-0008-0000-0000-00009B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82687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319</xdr:row>
      <xdr:rowOff>170048</xdr:rowOff>
    </xdr:from>
    <xdr:to>
      <xdr:col>17</xdr:col>
      <xdr:colOff>3175</xdr:colOff>
      <xdr:row>319</xdr:row>
      <xdr:rowOff>170048</xdr:rowOff>
    </xdr:to>
    <xdr:sp macro="" textlink="">
      <xdr:nvSpPr>
        <xdr:cNvPr id="1436" name="WordArt 2050">
          <a:extLst>
            <a:ext uri="{FF2B5EF4-FFF2-40B4-BE49-F238E27FC236}">
              <a16:creationId xmlns:a16="http://schemas.microsoft.com/office/drawing/2014/main" id="{00000000-0008-0000-0000-00009C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82705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319</xdr:row>
      <xdr:rowOff>168275</xdr:rowOff>
    </xdr:from>
    <xdr:to>
      <xdr:col>17</xdr:col>
      <xdr:colOff>3175</xdr:colOff>
      <xdr:row>319</xdr:row>
      <xdr:rowOff>168275</xdr:rowOff>
    </xdr:to>
    <xdr:sp macro="" textlink="">
      <xdr:nvSpPr>
        <xdr:cNvPr id="1437" name="WordArt 1">
          <a:extLst>
            <a:ext uri="{FF2B5EF4-FFF2-40B4-BE49-F238E27FC236}">
              <a16:creationId xmlns:a16="http://schemas.microsoft.com/office/drawing/2014/main" id="{00000000-0008-0000-0000-00009D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82687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319</xdr:row>
      <xdr:rowOff>168275</xdr:rowOff>
    </xdr:from>
    <xdr:to>
      <xdr:col>17</xdr:col>
      <xdr:colOff>3175</xdr:colOff>
      <xdr:row>319</xdr:row>
      <xdr:rowOff>168275</xdr:rowOff>
    </xdr:to>
    <xdr:sp macro="" textlink="">
      <xdr:nvSpPr>
        <xdr:cNvPr id="1438" name="WordArt 2047">
          <a:extLst>
            <a:ext uri="{FF2B5EF4-FFF2-40B4-BE49-F238E27FC236}">
              <a16:creationId xmlns:a16="http://schemas.microsoft.com/office/drawing/2014/main" id="{00000000-0008-0000-0000-00009E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82687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319</xdr:row>
      <xdr:rowOff>170048</xdr:rowOff>
    </xdr:from>
    <xdr:to>
      <xdr:col>17</xdr:col>
      <xdr:colOff>3175</xdr:colOff>
      <xdr:row>319</xdr:row>
      <xdr:rowOff>170048</xdr:rowOff>
    </xdr:to>
    <xdr:sp macro="" textlink="">
      <xdr:nvSpPr>
        <xdr:cNvPr id="1439" name="WordArt 2050">
          <a:extLst>
            <a:ext uri="{FF2B5EF4-FFF2-40B4-BE49-F238E27FC236}">
              <a16:creationId xmlns:a16="http://schemas.microsoft.com/office/drawing/2014/main" id="{00000000-0008-0000-0000-00009F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82705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333</xdr:row>
      <xdr:rowOff>171450</xdr:rowOff>
    </xdr:from>
    <xdr:to>
      <xdr:col>17</xdr:col>
      <xdr:colOff>3175</xdr:colOff>
      <xdr:row>333</xdr:row>
      <xdr:rowOff>171450</xdr:rowOff>
    </xdr:to>
    <xdr:sp macro="" textlink="">
      <xdr:nvSpPr>
        <xdr:cNvPr id="1440" name="WordArt 1">
          <a:extLst>
            <a:ext uri="{FF2B5EF4-FFF2-40B4-BE49-F238E27FC236}">
              <a16:creationId xmlns:a16="http://schemas.microsoft.com/office/drawing/2014/main" id="{00000000-0008-0000-0000-0000A0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238726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333</xdr:row>
      <xdr:rowOff>171450</xdr:rowOff>
    </xdr:from>
    <xdr:to>
      <xdr:col>17</xdr:col>
      <xdr:colOff>3175</xdr:colOff>
      <xdr:row>333</xdr:row>
      <xdr:rowOff>171450</xdr:rowOff>
    </xdr:to>
    <xdr:sp macro="" textlink="">
      <xdr:nvSpPr>
        <xdr:cNvPr id="1441" name="WordArt 2047">
          <a:extLst>
            <a:ext uri="{FF2B5EF4-FFF2-40B4-BE49-F238E27FC236}">
              <a16:creationId xmlns:a16="http://schemas.microsoft.com/office/drawing/2014/main" id="{00000000-0008-0000-0000-0000A1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238726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333</xdr:row>
      <xdr:rowOff>173223</xdr:rowOff>
    </xdr:from>
    <xdr:to>
      <xdr:col>17</xdr:col>
      <xdr:colOff>3175</xdr:colOff>
      <xdr:row>333</xdr:row>
      <xdr:rowOff>173223</xdr:rowOff>
    </xdr:to>
    <xdr:sp macro="" textlink="">
      <xdr:nvSpPr>
        <xdr:cNvPr id="1442" name="WordArt 2050">
          <a:extLst>
            <a:ext uri="{FF2B5EF4-FFF2-40B4-BE49-F238E27FC236}">
              <a16:creationId xmlns:a16="http://schemas.microsoft.com/office/drawing/2014/main" id="{00000000-0008-0000-0000-0000A2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2387439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333</xdr:row>
      <xdr:rowOff>171450</xdr:rowOff>
    </xdr:from>
    <xdr:to>
      <xdr:col>17</xdr:col>
      <xdr:colOff>3175</xdr:colOff>
      <xdr:row>333</xdr:row>
      <xdr:rowOff>171450</xdr:rowOff>
    </xdr:to>
    <xdr:sp macro="" textlink="">
      <xdr:nvSpPr>
        <xdr:cNvPr id="1443" name="WordArt 1">
          <a:extLst>
            <a:ext uri="{FF2B5EF4-FFF2-40B4-BE49-F238E27FC236}">
              <a16:creationId xmlns:a16="http://schemas.microsoft.com/office/drawing/2014/main" id="{00000000-0008-0000-0000-0000A3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238726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333</xdr:row>
      <xdr:rowOff>171450</xdr:rowOff>
    </xdr:from>
    <xdr:to>
      <xdr:col>17</xdr:col>
      <xdr:colOff>3175</xdr:colOff>
      <xdr:row>333</xdr:row>
      <xdr:rowOff>171450</xdr:rowOff>
    </xdr:to>
    <xdr:sp macro="" textlink="">
      <xdr:nvSpPr>
        <xdr:cNvPr id="1444" name="WordArt 2047">
          <a:extLst>
            <a:ext uri="{FF2B5EF4-FFF2-40B4-BE49-F238E27FC236}">
              <a16:creationId xmlns:a16="http://schemas.microsoft.com/office/drawing/2014/main" id="{00000000-0008-0000-0000-0000A4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238726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333</xdr:row>
      <xdr:rowOff>173223</xdr:rowOff>
    </xdr:from>
    <xdr:to>
      <xdr:col>17</xdr:col>
      <xdr:colOff>3175</xdr:colOff>
      <xdr:row>333</xdr:row>
      <xdr:rowOff>173223</xdr:rowOff>
    </xdr:to>
    <xdr:sp macro="" textlink="">
      <xdr:nvSpPr>
        <xdr:cNvPr id="1445" name="WordArt 2050">
          <a:extLst>
            <a:ext uri="{FF2B5EF4-FFF2-40B4-BE49-F238E27FC236}">
              <a16:creationId xmlns:a16="http://schemas.microsoft.com/office/drawing/2014/main" id="{00000000-0008-0000-0000-0000A5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2387439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333</xdr:row>
      <xdr:rowOff>171450</xdr:rowOff>
    </xdr:from>
    <xdr:to>
      <xdr:col>17</xdr:col>
      <xdr:colOff>3175</xdr:colOff>
      <xdr:row>333</xdr:row>
      <xdr:rowOff>171450</xdr:rowOff>
    </xdr:to>
    <xdr:sp macro="" textlink="">
      <xdr:nvSpPr>
        <xdr:cNvPr id="1446" name="WordArt 1">
          <a:extLst>
            <a:ext uri="{FF2B5EF4-FFF2-40B4-BE49-F238E27FC236}">
              <a16:creationId xmlns:a16="http://schemas.microsoft.com/office/drawing/2014/main" id="{00000000-0008-0000-0000-0000A6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238726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333</xdr:row>
      <xdr:rowOff>171450</xdr:rowOff>
    </xdr:from>
    <xdr:to>
      <xdr:col>17</xdr:col>
      <xdr:colOff>3175</xdr:colOff>
      <xdr:row>333</xdr:row>
      <xdr:rowOff>171450</xdr:rowOff>
    </xdr:to>
    <xdr:sp macro="" textlink="">
      <xdr:nvSpPr>
        <xdr:cNvPr id="1447" name="WordArt 2047">
          <a:extLst>
            <a:ext uri="{FF2B5EF4-FFF2-40B4-BE49-F238E27FC236}">
              <a16:creationId xmlns:a16="http://schemas.microsoft.com/office/drawing/2014/main" id="{00000000-0008-0000-0000-0000A7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238726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333</xdr:row>
      <xdr:rowOff>173223</xdr:rowOff>
    </xdr:from>
    <xdr:to>
      <xdr:col>17</xdr:col>
      <xdr:colOff>3175</xdr:colOff>
      <xdr:row>333</xdr:row>
      <xdr:rowOff>173223</xdr:rowOff>
    </xdr:to>
    <xdr:sp macro="" textlink="">
      <xdr:nvSpPr>
        <xdr:cNvPr id="1448" name="WordArt 2050">
          <a:extLst>
            <a:ext uri="{FF2B5EF4-FFF2-40B4-BE49-F238E27FC236}">
              <a16:creationId xmlns:a16="http://schemas.microsoft.com/office/drawing/2014/main" id="{00000000-0008-0000-0000-0000A8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2387439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333</xdr:row>
      <xdr:rowOff>171450</xdr:rowOff>
    </xdr:from>
    <xdr:to>
      <xdr:col>17</xdr:col>
      <xdr:colOff>3175</xdr:colOff>
      <xdr:row>333</xdr:row>
      <xdr:rowOff>171450</xdr:rowOff>
    </xdr:to>
    <xdr:sp macro="" textlink="">
      <xdr:nvSpPr>
        <xdr:cNvPr id="1449" name="WordArt 1">
          <a:extLst>
            <a:ext uri="{FF2B5EF4-FFF2-40B4-BE49-F238E27FC236}">
              <a16:creationId xmlns:a16="http://schemas.microsoft.com/office/drawing/2014/main" id="{00000000-0008-0000-0000-0000A9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238726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333</xdr:row>
      <xdr:rowOff>171450</xdr:rowOff>
    </xdr:from>
    <xdr:to>
      <xdr:col>17</xdr:col>
      <xdr:colOff>3175</xdr:colOff>
      <xdr:row>333</xdr:row>
      <xdr:rowOff>171450</xdr:rowOff>
    </xdr:to>
    <xdr:sp macro="" textlink="">
      <xdr:nvSpPr>
        <xdr:cNvPr id="1450" name="WordArt 2047">
          <a:extLst>
            <a:ext uri="{FF2B5EF4-FFF2-40B4-BE49-F238E27FC236}">
              <a16:creationId xmlns:a16="http://schemas.microsoft.com/office/drawing/2014/main" id="{00000000-0008-0000-0000-0000AA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238726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333</xdr:row>
      <xdr:rowOff>173223</xdr:rowOff>
    </xdr:from>
    <xdr:to>
      <xdr:col>17</xdr:col>
      <xdr:colOff>3175</xdr:colOff>
      <xdr:row>333</xdr:row>
      <xdr:rowOff>173223</xdr:rowOff>
    </xdr:to>
    <xdr:sp macro="" textlink="">
      <xdr:nvSpPr>
        <xdr:cNvPr id="1451" name="WordArt 2050">
          <a:extLst>
            <a:ext uri="{FF2B5EF4-FFF2-40B4-BE49-F238E27FC236}">
              <a16:creationId xmlns:a16="http://schemas.microsoft.com/office/drawing/2014/main" id="{00000000-0008-0000-0000-0000AB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2387439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320</xdr:row>
      <xdr:rowOff>168275</xdr:rowOff>
    </xdr:from>
    <xdr:to>
      <xdr:col>17</xdr:col>
      <xdr:colOff>3175</xdr:colOff>
      <xdr:row>320</xdr:row>
      <xdr:rowOff>168275</xdr:rowOff>
    </xdr:to>
    <xdr:sp macro="" textlink="">
      <xdr:nvSpPr>
        <xdr:cNvPr id="1452" name="WordArt 1">
          <a:extLst>
            <a:ext uri="{FF2B5EF4-FFF2-40B4-BE49-F238E27FC236}">
              <a16:creationId xmlns:a16="http://schemas.microsoft.com/office/drawing/2014/main" id="{00000000-0008-0000-0000-0000AC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687800" y="1249616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320</xdr:row>
      <xdr:rowOff>168275</xdr:rowOff>
    </xdr:from>
    <xdr:to>
      <xdr:col>17</xdr:col>
      <xdr:colOff>3175</xdr:colOff>
      <xdr:row>320</xdr:row>
      <xdr:rowOff>168275</xdr:rowOff>
    </xdr:to>
    <xdr:sp macro="" textlink="">
      <xdr:nvSpPr>
        <xdr:cNvPr id="1453" name="WordArt 2047">
          <a:extLst>
            <a:ext uri="{FF2B5EF4-FFF2-40B4-BE49-F238E27FC236}">
              <a16:creationId xmlns:a16="http://schemas.microsoft.com/office/drawing/2014/main" id="{00000000-0008-0000-0000-0000AD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687800" y="1249616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320</xdr:row>
      <xdr:rowOff>170048</xdr:rowOff>
    </xdr:from>
    <xdr:to>
      <xdr:col>17</xdr:col>
      <xdr:colOff>3175</xdr:colOff>
      <xdr:row>320</xdr:row>
      <xdr:rowOff>170048</xdr:rowOff>
    </xdr:to>
    <xdr:sp macro="" textlink="">
      <xdr:nvSpPr>
        <xdr:cNvPr id="1454" name="WordArt 2050">
          <a:extLst>
            <a:ext uri="{FF2B5EF4-FFF2-40B4-BE49-F238E27FC236}">
              <a16:creationId xmlns:a16="http://schemas.microsoft.com/office/drawing/2014/main" id="{00000000-0008-0000-0000-0000AE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687800" y="1249634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320</xdr:row>
      <xdr:rowOff>168275</xdr:rowOff>
    </xdr:from>
    <xdr:to>
      <xdr:col>17</xdr:col>
      <xdr:colOff>3175</xdr:colOff>
      <xdr:row>320</xdr:row>
      <xdr:rowOff>168275</xdr:rowOff>
    </xdr:to>
    <xdr:sp macro="" textlink="">
      <xdr:nvSpPr>
        <xdr:cNvPr id="1455" name="WordArt 1">
          <a:extLst>
            <a:ext uri="{FF2B5EF4-FFF2-40B4-BE49-F238E27FC236}">
              <a16:creationId xmlns:a16="http://schemas.microsoft.com/office/drawing/2014/main" id="{00000000-0008-0000-0000-0000AF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687800" y="1249616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320</xdr:row>
      <xdr:rowOff>168275</xdr:rowOff>
    </xdr:from>
    <xdr:to>
      <xdr:col>17</xdr:col>
      <xdr:colOff>3175</xdr:colOff>
      <xdr:row>320</xdr:row>
      <xdr:rowOff>168275</xdr:rowOff>
    </xdr:to>
    <xdr:sp macro="" textlink="">
      <xdr:nvSpPr>
        <xdr:cNvPr id="1456" name="WordArt 2047">
          <a:extLst>
            <a:ext uri="{FF2B5EF4-FFF2-40B4-BE49-F238E27FC236}">
              <a16:creationId xmlns:a16="http://schemas.microsoft.com/office/drawing/2014/main" id="{00000000-0008-0000-0000-0000B0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687800" y="1249616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320</xdr:row>
      <xdr:rowOff>170048</xdr:rowOff>
    </xdr:from>
    <xdr:to>
      <xdr:col>17</xdr:col>
      <xdr:colOff>3175</xdr:colOff>
      <xdr:row>320</xdr:row>
      <xdr:rowOff>170048</xdr:rowOff>
    </xdr:to>
    <xdr:sp macro="" textlink="">
      <xdr:nvSpPr>
        <xdr:cNvPr id="1457" name="WordArt 2050">
          <a:extLst>
            <a:ext uri="{FF2B5EF4-FFF2-40B4-BE49-F238E27FC236}">
              <a16:creationId xmlns:a16="http://schemas.microsoft.com/office/drawing/2014/main" id="{00000000-0008-0000-0000-0000B1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687800" y="1249634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320</xdr:row>
      <xdr:rowOff>168275</xdr:rowOff>
    </xdr:from>
    <xdr:to>
      <xdr:col>17</xdr:col>
      <xdr:colOff>3175</xdr:colOff>
      <xdr:row>320</xdr:row>
      <xdr:rowOff>168275</xdr:rowOff>
    </xdr:to>
    <xdr:sp macro="" textlink="">
      <xdr:nvSpPr>
        <xdr:cNvPr id="1458" name="WordArt 1">
          <a:extLst>
            <a:ext uri="{FF2B5EF4-FFF2-40B4-BE49-F238E27FC236}">
              <a16:creationId xmlns:a16="http://schemas.microsoft.com/office/drawing/2014/main" id="{00000000-0008-0000-0000-0000B2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687800" y="1249616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320</xdr:row>
      <xdr:rowOff>168275</xdr:rowOff>
    </xdr:from>
    <xdr:to>
      <xdr:col>17</xdr:col>
      <xdr:colOff>3175</xdr:colOff>
      <xdr:row>320</xdr:row>
      <xdr:rowOff>168275</xdr:rowOff>
    </xdr:to>
    <xdr:sp macro="" textlink="">
      <xdr:nvSpPr>
        <xdr:cNvPr id="1459" name="WordArt 2047">
          <a:extLst>
            <a:ext uri="{FF2B5EF4-FFF2-40B4-BE49-F238E27FC236}">
              <a16:creationId xmlns:a16="http://schemas.microsoft.com/office/drawing/2014/main" id="{00000000-0008-0000-0000-0000B3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687800" y="1249616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320</xdr:row>
      <xdr:rowOff>170048</xdr:rowOff>
    </xdr:from>
    <xdr:to>
      <xdr:col>17</xdr:col>
      <xdr:colOff>3175</xdr:colOff>
      <xdr:row>320</xdr:row>
      <xdr:rowOff>170048</xdr:rowOff>
    </xdr:to>
    <xdr:sp macro="" textlink="">
      <xdr:nvSpPr>
        <xdr:cNvPr id="1460" name="WordArt 2050">
          <a:extLst>
            <a:ext uri="{FF2B5EF4-FFF2-40B4-BE49-F238E27FC236}">
              <a16:creationId xmlns:a16="http://schemas.microsoft.com/office/drawing/2014/main" id="{00000000-0008-0000-0000-0000B4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687800" y="1249634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320</xdr:row>
      <xdr:rowOff>168275</xdr:rowOff>
    </xdr:from>
    <xdr:to>
      <xdr:col>17</xdr:col>
      <xdr:colOff>3175</xdr:colOff>
      <xdr:row>320</xdr:row>
      <xdr:rowOff>168275</xdr:rowOff>
    </xdr:to>
    <xdr:sp macro="" textlink="">
      <xdr:nvSpPr>
        <xdr:cNvPr id="1461" name="WordArt 1">
          <a:extLst>
            <a:ext uri="{FF2B5EF4-FFF2-40B4-BE49-F238E27FC236}">
              <a16:creationId xmlns:a16="http://schemas.microsoft.com/office/drawing/2014/main" id="{00000000-0008-0000-0000-0000B5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687800" y="1249616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320</xdr:row>
      <xdr:rowOff>168275</xdr:rowOff>
    </xdr:from>
    <xdr:to>
      <xdr:col>17</xdr:col>
      <xdr:colOff>3175</xdr:colOff>
      <xdr:row>320</xdr:row>
      <xdr:rowOff>168275</xdr:rowOff>
    </xdr:to>
    <xdr:sp macro="" textlink="">
      <xdr:nvSpPr>
        <xdr:cNvPr id="1462" name="WordArt 2047">
          <a:extLst>
            <a:ext uri="{FF2B5EF4-FFF2-40B4-BE49-F238E27FC236}">
              <a16:creationId xmlns:a16="http://schemas.microsoft.com/office/drawing/2014/main" id="{00000000-0008-0000-0000-0000B6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687800" y="1249616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320</xdr:row>
      <xdr:rowOff>170048</xdr:rowOff>
    </xdr:from>
    <xdr:to>
      <xdr:col>17</xdr:col>
      <xdr:colOff>3175</xdr:colOff>
      <xdr:row>320</xdr:row>
      <xdr:rowOff>170048</xdr:rowOff>
    </xdr:to>
    <xdr:sp macro="" textlink="">
      <xdr:nvSpPr>
        <xdr:cNvPr id="1463" name="WordArt 2050">
          <a:extLst>
            <a:ext uri="{FF2B5EF4-FFF2-40B4-BE49-F238E27FC236}">
              <a16:creationId xmlns:a16="http://schemas.microsoft.com/office/drawing/2014/main" id="{00000000-0008-0000-0000-0000B7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687800" y="1249634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321</xdr:row>
      <xdr:rowOff>168275</xdr:rowOff>
    </xdr:from>
    <xdr:to>
      <xdr:col>17</xdr:col>
      <xdr:colOff>3175</xdr:colOff>
      <xdr:row>321</xdr:row>
      <xdr:rowOff>168275</xdr:rowOff>
    </xdr:to>
    <xdr:sp macro="" textlink="">
      <xdr:nvSpPr>
        <xdr:cNvPr id="1464" name="WordArt 1">
          <a:extLst>
            <a:ext uri="{FF2B5EF4-FFF2-40B4-BE49-F238E27FC236}">
              <a16:creationId xmlns:a16="http://schemas.microsoft.com/office/drawing/2014/main" id="{00000000-0008-0000-0000-0000B8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687800" y="1253585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321</xdr:row>
      <xdr:rowOff>168275</xdr:rowOff>
    </xdr:from>
    <xdr:to>
      <xdr:col>17</xdr:col>
      <xdr:colOff>3175</xdr:colOff>
      <xdr:row>321</xdr:row>
      <xdr:rowOff>168275</xdr:rowOff>
    </xdr:to>
    <xdr:sp macro="" textlink="">
      <xdr:nvSpPr>
        <xdr:cNvPr id="1465" name="WordArt 2047">
          <a:extLst>
            <a:ext uri="{FF2B5EF4-FFF2-40B4-BE49-F238E27FC236}">
              <a16:creationId xmlns:a16="http://schemas.microsoft.com/office/drawing/2014/main" id="{00000000-0008-0000-0000-0000B9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687800" y="1253585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321</xdr:row>
      <xdr:rowOff>170048</xdr:rowOff>
    </xdr:from>
    <xdr:to>
      <xdr:col>17</xdr:col>
      <xdr:colOff>3175</xdr:colOff>
      <xdr:row>321</xdr:row>
      <xdr:rowOff>170048</xdr:rowOff>
    </xdr:to>
    <xdr:sp macro="" textlink="">
      <xdr:nvSpPr>
        <xdr:cNvPr id="1466" name="WordArt 2050">
          <a:extLst>
            <a:ext uri="{FF2B5EF4-FFF2-40B4-BE49-F238E27FC236}">
              <a16:creationId xmlns:a16="http://schemas.microsoft.com/office/drawing/2014/main" id="{00000000-0008-0000-0000-0000BA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687800" y="12536029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321</xdr:row>
      <xdr:rowOff>168275</xdr:rowOff>
    </xdr:from>
    <xdr:to>
      <xdr:col>17</xdr:col>
      <xdr:colOff>3175</xdr:colOff>
      <xdr:row>321</xdr:row>
      <xdr:rowOff>168275</xdr:rowOff>
    </xdr:to>
    <xdr:sp macro="" textlink="">
      <xdr:nvSpPr>
        <xdr:cNvPr id="1467" name="WordArt 1">
          <a:extLst>
            <a:ext uri="{FF2B5EF4-FFF2-40B4-BE49-F238E27FC236}">
              <a16:creationId xmlns:a16="http://schemas.microsoft.com/office/drawing/2014/main" id="{00000000-0008-0000-0000-0000BB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687800" y="1253585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321</xdr:row>
      <xdr:rowOff>168275</xdr:rowOff>
    </xdr:from>
    <xdr:to>
      <xdr:col>17</xdr:col>
      <xdr:colOff>3175</xdr:colOff>
      <xdr:row>321</xdr:row>
      <xdr:rowOff>168275</xdr:rowOff>
    </xdr:to>
    <xdr:sp macro="" textlink="">
      <xdr:nvSpPr>
        <xdr:cNvPr id="1468" name="WordArt 2047">
          <a:extLst>
            <a:ext uri="{FF2B5EF4-FFF2-40B4-BE49-F238E27FC236}">
              <a16:creationId xmlns:a16="http://schemas.microsoft.com/office/drawing/2014/main" id="{00000000-0008-0000-0000-0000BC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687800" y="1253585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321</xdr:row>
      <xdr:rowOff>170048</xdr:rowOff>
    </xdr:from>
    <xdr:to>
      <xdr:col>17</xdr:col>
      <xdr:colOff>3175</xdr:colOff>
      <xdr:row>321</xdr:row>
      <xdr:rowOff>170048</xdr:rowOff>
    </xdr:to>
    <xdr:sp macro="" textlink="">
      <xdr:nvSpPr>
        <xdr:cNvPr id="1469" name="WordArt 2050">
          <a:extLst>
            <a:ext uri="{FF2B5EF4-FFF2-40B4-BE49-F238E27FC236}">
              <a16:creationId xmlns:a16="http://schemas.microsoft.com/office/drawing/2014/main" id="{00000000-0008-0000-0000-0000BD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687800" y="12536029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321</xdr:row>
      <xdr:rowOff>168275</xdr:rowOff>
    </xdr:from>
    <xdr:to>
      <xdr:col>17</xdr:col>
      <xdr:colOff>3175</xdr:colOff>
      <xdr:row>321</xdr:row>
      <xdr:rowOff>168275</xdr:rowOff>
    </xdr:to>
    <xdr:sp macro="" textlink="">
      <xdr:nvSpPr>
        <xdr:cNvPr id="1470" name="WordArt 1">
          <a:extLst>
            <a:ext uri="{FF2B5EF4-FFF2-40B4-BE49-F238E27FC236}">
              <a16:creationId xmlns:a16="http://schemas.microsoft.com/office/drawing/2014/main" id="{00000000-0008-0000-0000-0000BE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687800" y="1253585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321</xdr:row>
      <xdr:rowOff>168275</xdr:rowOff>
    </xdr:from>
    <xdr:to>
      <xdr:col>17</xdr:col>
      <xdr:colOff>3175</xdr:colOff>
      <xdr:row>321</xdr:row>
      <xdr:rowOff>168275</xdr:rowOff>
    </xdr:to>
    <xdr:sp macro="" textlink="">
      <xdr:nvSpPr>
        <xdr:cNvPr id="1471" name="WordArt 2047">
          <a:extLst>
            <a:ext uri="{FF2B5EF4-FFF2-40B4-BE49-F238E27FC236}">
              <a16:creationId xmlns:a16="http://schemas.microsoft.com/office/drawing/2014/main" id="{00000000-0008-0000-0000-0000BF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687800" y="1253585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321</xdr:row>
      <xdr:rowOff>170048</xdr:rowOff>
    </xdr:from>
    <xdr:to>
      <xdr:col>17</xdr:col>
      <xdr:colOff>3175</xdr:colOff>
      <xdr:row>321</xdr:row>
      <xdr:rowOff>170048</xdr:rowOff>
    </xdr:to>
    <xdr:sp macro="" textlink="">
      <xdr:nvSpPr>
        <xdr:cNvPr id="1472" name="WordArt 2050">
          <a:extLst>
            <a:ext uri="{FF2B5EF4-FFF2-40B4-BE49-F238E27FC236}">
              <a16:creationId xmlns:a16="http://schemas.microsoft.com/office/drawing/2014/main" id="{00000000-0008-0000-0000-0000C0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687800" y="12536029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321</xdr:row>
      <xdr:rowOff>168275</xdr:rowOff>
    </xdr:from>
    <xdr:to>
      <xdr:col>17</xdr:col>
      <xdr:colOff>3175</xdr:colOff>
      <xdr:row>321</xdr:row>
      <xdr:rowOff>168275</xdr:rowOff>
    </xdr:to>
    <xdr:sp macro="" textlink="">
      <xdr:nvSpPr>
        <xdr:cNvPr id="1473" name="WordArt 1">
          <a:extLst>
            <a:ext uri="{FF2B5EF4-FFF2-40B4-BE49-F238E27FC236}">
              <a16:creationId xmlns:a16="http://schemas.microsoft.com/office/drawing/2014/main" id="{00000000-0008-0000-0000-0000C1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687800" y="1253585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321</xdr:row>
      <xdr:rowOff>168275</xdr:rowOff>
    </xdr:from>
    <xdr:to>
      <xdr:col>17</xdr:col>
      <xdr:colOff>3175</xdr:colOff>
      <xdr:row>321</xdr:row>
      <xdr:rowOff>168275</xdr:rowOff>
    </xdr:to>
    <xdr:sp macro="" textlink="">
      <xdr:nvSpPr>
        <xdr:cNvPr id="1474" name="WordArt 2047">
          <a:extLst>
            <a:ext uri="{FF2B5EF4-FFF2-40B4-BE49-F238E27FC236}">
              <a16:creationId xmlns:a16="http://schemas.microsoft.com/office/drawing/2014/main" id="{00000000-0008-0000-0000-0000C2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687800" y="1253585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321</xdr:row>
      <xdr:rowOff>170048</xdr:rowOff>
    </xdr:from>
    <xdr:to>
      <xdr:col>17</xdr:col>
      <xdr:colOff>3175</xdr:colOff>
      <xdr:row>321</xdr:row>
      <xdr:rowOff>170048</xdr:rowOff>
    </xdr:to>
    <xdr:sp macro="" textlink="">
      <xdr:nvSpPr>
        <xdr:cNvPr id="1475" name="WordArt 2050">
          <a:extLst>
            <a:ext uri="{FF2B5EF4-FFF2-40B4-BE49-F238E27FC236}">
              <a16:creationId xmlns:a16="http://schemas.microsoft.com/office/drawing/2014/main" id="{00000000-0008-0000-0000-0000C3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687800" y="12536029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320</xdr:row>
      <xdr:rowOff>1120775</xdr:rowOff>
    </xdr:from>
    <xdr:to>
      <xdr:col>17</xdr:col>
      <xdr:colOff>3175</xdr:colOff>
      <xdr:row>320</xdr:row>
      <xdr:rowOff>1120775</xdr:rowOff>
    </xdr:to>
    <xdr:sp macro="" textlink="">
      <xdr:nvSpPr>
        <xdr:cNvPr id="1476" name="WordArt 1">
          <a:extLst>
            <a:ext uri="{FF2B5EF4-FFF2-40B4-BE49-F238E27FC236}">
              <a16:creationId xmlns:a16="http://schemas.microsoft.com/office/drawing/2014/main" id="{00000000-0008-0000-0000-0000C4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687800" y="1251902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320</xdr:row>
      <xdr:rowOff>1120775</xdr:rowOff>
    </xdr:from>
    <xdr:to>
      <xdr:col>17</xdr:col>
      <xdr:colOff>3175</xdr:colOff>
      <xdr:row>320</xdr:row>
      <xdr:rowOff>1120775</xdr:rowOff>
    </xdr:to>
    <xdr:sp macro="" textlink="">
      <xdr:nvSpPr>
        <xdr:cNvPr id="1477" name="WordArt 2047">
          <a:extLst>
            <a:ext uri="{FF2B5EF4-FFF2-40B4-BE49-F238E27FC236}">
              <a16:creationId xmlns:a16="http://schemas.microsoft.com/office/drawing/2014/main" id="{00000000-0008-0000-0000-0000C5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687800" y="1251902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320</xdr:row>
      <xdr:rowOff>1122548</xdr:rowOff>
    </xdr:from>
    <xdr:to>
      <xdr:col>17</xdr:col>
      <xdr:colOff>3175</xdr:colOff>
      <xdr:row>320</xdr:row>
      <xdr:rowOff>1122548</xdr:rowOff>
    </xdr:to>
    <xdr:sp macro="" textlink="">
      <xdr:nvSpPr>
        <xdr:cNvPr id="1478" name="WordArt 2050">
          <a:extLst>
            <a:ext uri="{FF2B5EF4-FFF2-40B4-BE49-F238E27FC236}">
              <a16:creationId xmlns:a16="http://schemas.microsoft.com/office/drawing/2014/main" id="{00000000-0008-0000-0000-0000C6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687800" y="1251920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320</xdr:row>
      <xdr:rowOff>1120775</xdr:rowOff>
    </xdr:from>
    <xdr:to>
      <xdr:col>17</xdr:col>
      <xdr:colOff>3175</xdr:colOff>
      <xdr:row>320</xdr:row>
      <xdr:rowOff>1120775</xdr:rowOff>
    </xdr:to>
    <xdr:sp macro="" textlink="">
      <xdr:nvSpPr>
        <xdr:cNvPr id="1479" name="WordArt 1">
          <a:extLst>
            <a:ext uri="{FF2B5EF4-FFF2-40B4-BE49-F238E27FC236}">
              <a16:creationId xmlns:a16="http://schemas.microsoft.com/office/drawing/2014/main" id="{00000000-0008-0000-0000-0000C7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687800" y="1251902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320</xdr:row>
      <xdr:rowOff>1120775</xdr:rowOff>
    </xdr:from>
    <xdr:to>
      <xdr:col>17</xdr:col>
      <xdr:colOff>3175</xdr:colOff>
      <xdr:row>320</xdr:row>
      <xdr:rowOff>1120775</xdr:rowOff>
    </xdr:to>
    <xdr:sp macro="" textlink="">
      <xdr:nvSpPr>
        <xdr:cNvPr id="1480" name="WordArt 2047">
          <a:extLst>
            <a:ext uri="{FF2B5EF4-FFF2-40B4-BE49-F238E27FC236}">
              <a16:creationId xmlns:a16="http://schemas.microsoft.com/office/drawing/2014/main" id="{00000000-0008-0000-0000-0000C8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687800" y="1251902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320</xdr:row>
      <xdr:rowOff>1122548</xdr:rowOff>
    </xdr:from>
    <xdr:to>
      <xdr:col>17</xdr:col>
      <xdr:colOff>3175</xdr:colOff>
      <xdr:row>320</xdr:row>
      <xdr:rowOff>1122548</xdr:rowOff>
    </xdr:to>
    <xdr:sp macro="" textlink="">
      <xdr:nvSpPr>
        <xdr:cNvPr id="1481" name="WordArt 2050">
          <a:extLst>
            <a:ext uri="{FF2B5EF4-FFF2-40B4-BE49-F238E27FC236}">
              <a16:creationId xmlns:a16="http://schemas.microsoft.com/office/drawing/2014/main" id="{00000000-0008-0000-0000-0000C9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687800" y="1251920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320</xdr:row>
      <xdr:rowOff>168275</xdr:rowOff>
    </xdr:from>
    <xdr:to>
      <xdr:col>17</xdr:col>
      <xdr:colOff>3175</xdr:colOff>
      <xdr:row>320</xdr:row>
      <xdr:rowOff>168275</xdr:rowOff>
    </xdr:to>
    <xdr:sp macro="" textlink="">
      <xdr:nvSpPr>
        <xdr:cNvPr id="1482" name="WordArt 1">
          <a:extLst>
            <a:ext uri="{FF2B5EF4-FFF2-40B4-BE49-F238E27FC236}">
              <a16:creationId xmlns:a16="http://schemas.microsoft.com/office/drawing/2014/main" id="{00000000-0008-0000-0000-0000CA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687800" y="1249616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320</xdr:row>
      <xdr:rowOff>168275</xdr:rowOff>
    </xdr:from>
    <xdr:to>
      <xdr:col>17</xdr:col>
      <xdr:colOff>3175</xdr:colOff>
      <xdr:row>320</xdr:row>
      <xdr:rowOff>168275</xdr:rowOff>
    </xdr:to>
    <xdr:sp macro="" textlink="">
      <xdr:nvSpPr>
        <xdr:cNvPr id="1483" name="WordArt 2047">
          <a:extLst>
            <a:ext uri="{FF2B5EF4-FFF2-40B4-BE49-F238E27FC236}">
              <a16:creationId xmlns:a16="http://schemas.microsoft.com/office/drawing/2014/main" id="{00000000-0008-0000-0000-0000CB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687800" y="1249616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320</xdr:row>
      <xdr:rowOff>170048</xdr:rowOff>
    </xdr:from>
    <xdr:to>
      <xdr:col>17</xdr:col>
      <xdr:colOff>3175</xdr:colOff>
      <xdr:row>320</xdr:row>
      <xdr:rowOff>170048</xdr:rowOff>
    </xdr:to>
    <xdr:sp macro="" textlink="">
      <xdr:nvSpPr>
        <xdr:cNvPr id="1484" name="WordArt 2050">
          <a:extLst>
            <a:ext uri="{FF2B5EF4-FFF2-40B4-BE49-F238E27FC236}">
              <a16:creationId xmlns:a16="http://schemas.microsoft.com/office/drawing/2014/main" id="{00000000-0008-0000-0000-0000CC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687800" y="1249634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320</xdr:row>
      <xdr:rowOff>168275</xdr:rowOff>
    </xdr:from>
    <xdr:to>
      <xdr:col>17</xdr:col>
      <xdr:colOff>3175</xdr:colOff>
      <xdr:row>320</xdr:row>
      <xdr:rowOff>168275</xdr:rowOff>
    </xdr:to>
    <xdr:sp macro="" textlink="">
      <xdr:nvSpPr>
        <xdr:cNvPr id="1485" name="WordArt 1">
          <a:extLst>
            <a:ext uri="{FF2B5EF4-FFF2-40B4-BE49-F238E27FC236}">
              <a16:creationId xmlns:a16="http://schemas.microsoft.com/office/drawing/2014/main" id="{00000000-0008-0000-0000-0000CD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687800" y="1249616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320</xdr:row>
      <xdr:rowOff>168275</xdr:rowOff>
    </xdr:from>
    <xdr:to>
      <xdr:col>17</xdr:col>
      <xdr:colOff>3175</xdr:colOff>
      <xdr:row>320</xdr:row>
      <xdr:rowOff>168275</xdr:rowOff>
    </xdr:to>
    <xdr:sp macro="" textlink="">
      <xdr:nvSpPr>
        <xdr:cNvPr id="1486" name="WordArt 2047">
          <a:extLst>
            <a:ext uri="{FF2B5EF4-FFF2-40B4-BE49-F238E27FC236}">
              <a16:creationId xmlns:a16="http://schemas.microsoft.com/office/drawing/2014/main" id="{00000000-0008-0000-0000-0000CE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687800" y="1249616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320</xdr:row>
      <xdr:rowOff>170048</xdr:rowOff>
    </xdr:from>
    <xdr:to>
      <xdr:col>17</xdr:col>
      <xdr:colOff>3175</xdr:colOff>
      <xdr:row>320</xdr:row>
      <xdr:rowOff>170048</xdr:rowOff>
    </xdr:to>
    <xdr:sp macro="" textlink="">
      <xdr:nvSpPr>
        <xdr:cNvPr id="1487" name="WordArt 2050">
          <a:extLst>
            <a:ext uri="{FF2B5EF4-FFF2-40B4-BE49-F238E27FC236}">
              <a16:creationId xmlns:a16="http://schemas.microsoft.com/office/drawing/2014/main" id="{00000000-0008-0000-0000-0000CF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687800" y="1249634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320</xdr:row>
      <xdr:rowOff>1120775</xdr:rowOff>
    </xdr:from>
    <xdr:to>
      <xdr:col>17</xdr:col>
      <xdr:colOff>3175</xdr:colOff>
      <xdr:row>320</xdr:row>
      <xdr:rowOff>1120775</xdr:rowOff>
    </xdr:to>
    <xdr:sp macro="" textlink="">
      <xdr:nvSpPr>
        <xdr:cNvPr id="1488" name="WordArt 1">
          <a:extLst>
            <a:ext uri="{FF2B5EF4-FFF2-40B4-BE49-F238E27FC236}">
              <a16:creationId xmlns:a16="http://schemas.microsoft.com/office/drawing/2014/main" id="{00000000-0008-0000-0000-0000D0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687800" y="1251902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320</xdr:row>
      <xdr:rowOff>1120775</xdr:rowOff>
    </xdr:from>
    <xdr:to>
      <xdr:col>17</xdr:col>
      <xdr:colOff>3175</xdr:colOff>
      <xdr:row>320</xdr:row>
      <xdr:rowOff>1120775</xdr:rowOff>
    </xdr:to>
    <xdr:sp macro="" textlink="">
      <xdr:nvSpPr>
        <xdr:cNvPr id="1489" name="WordArt 2047">
          <a:extLst>
            <a:ext uri="{FF2B5EF4-FFF2-40B4-BE49-F238E27FC236}">
              <a16:creationId xmlns:a16="http://schemas.microsoft.com/office/drawing/2014/main" id="{00000000-0008-0000-0000-0000D1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687800" y="1251902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320</xdr:row>
      <xdr:rowOff>1122548</xdr:rowOff>
    </xdr:from>
    <xdr:to>
      <xdr:col>17</xdr:col>
      <xdr:colOff>3175</xdr:colOff>
      <xdr:row>320</xdr:row>
      <xdr:rowOff>1122548</xdr:rowOff>
    </xdr:to>
    <xdr:sp macro="" textlink="">
      <xdr:nvSpPr>
        <xdr:cNvPr id="1490" name="WordArt 2050">
          <a:extLst>
            <a:ext uri="{FF2B5EF4-FFF2-40B4-BE49-F238E27FC236}">
              <a16:creationId xmlns:a16="http://schemas.microsoft.com/office/drawing/2014/main" id="{00000000-0008-0000-0000-0000D2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687800" y="1251920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320</xdr:row>
      <xdr:rowOff>1120775</xdr:rowOff>
    </xdr:from>
    <xdr:to>
      <xdr:col>17</xdr:col>
      <xdr:colOff>3175</xdr:colOff>
      <xdr:row>320</xdr:row>
      <xdr:rowOff>1120775</xdr:rowOff>
    </xdr:to>
    <xdr:sp macro="" textlink="">
      <xdr:nvSpPr>
        <xdr:cNvPr id="1491" name="WordArt 1">
          <a:extLst>
            <a:ext uri="{FF2B5EF4-FFF2-40B4-BE49-F238E27FC236}">
              <a16:creationId xmlns:a16="http://schemas.microsoft.com/office/drawing/2014/main" id="{00000000-0008-0000-0000-0000D3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687800" y="1251902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320</xdr:row>
      <xdr:rowOff>1120775</xdr:rowOff>
    </xdr:from>
    <xdr:to>
      <xdr:col>17</xdr:col>
      <xdr:colOff>3175</xdr:colOff>
      <xdr:row>320</xdr:row>
      <xdr:rowOff>1120775</xdr:rowOff>
    </xdr:to>
    <xdr:sp macro="" textlink="">
      <xdr:nvSpPr>
        <xdr:cNvPr id="1492" name="WordArt 2047">
          <a:extLst>
            <a:ext uri="{FF2B5EF4-FFF2-40B4-BE49-F238E27FC236}">
              <a16:creationId xmlns:a16="http://schemas.microsoft.com/office/drawing/2014/main" id="{00000000-0008-0000-0000-0000D4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687800" y="1251902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320</xdr:row>
      <xdr:rowOff>1122548</xdr:rowOff>
    </xdr:from>
    <xdr:to>
      <xdr:col>17</xdr:col>
      <xdr:colOff>3175</xdr:colOff>
      <xdr:row>320</xdr:row>
      <xdr:rowOff>1122548</xdr:rowOff>
    </xdr:to>
    <xdr:sp macro="" textlink="">
      <xdr:nvSpPr>
        <xdr:cNvPr id="1493" name="WordArt 2050">
          <a:extLst>
            <a:ext uri="{FF2B5EF4-FFF2-40B4-BE49-F238E27FC236}">
              <a16:creationId xmlns:a16="http://schemas.microsoft.com/office/drawing/2014/main" id="{00000000-0008-0000-0000-0000D5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687800" y="1251920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320</xdr:row>
      <xdr:rowOff>168275</xdr:rowOff>
    </xdr:from>
    <xdr:to>
      <xdr:col>17</xdr:col>
      <xdr:colOff>3175</xdr:colOff>
      <xdr:row>320</xdr:row>
      <xdr:rowOff>168275</xdr:rowOff>
    </xdr:to>
    <xdr:sp macro="" textlink="">
      <xdr:nvSpPr>
        <xdr:cNvPr id="1494" name="WordArt 1">
          <a:extLst>
            <a:ext uri="{FF2B5EF4-FFF2-40B4-BE49-F238E27FC236}">
              <a16:creationId xmlns:a16="http://schemas.microsoft.com/office/drawing/2014/main" id="{00000000-0008-0000-0000-0000D6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687800" y="1249616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320</xdr:row>
      <xdr:rowOff>168275</xdr:rowOff>
    </xdr:from>
    <xdr:to>
      <xdr:col>17</xdr:col>
      <xdr:colOff>3175</xdr:colOff>
      <xdr:row>320</xdr:row>
      <xdr:rowOff>168275</xdr:rowOff>
    </xdr:to>
    <xdr:sp macro="" textlink="">
      <xdr:nvSpPr>
        <xdr:cNvPr id="1495" name="WordArt 2047">
          <a:extLst>
            <a:ext uri="{FF2B5EF4-FFF2-40B4-BE49-F238E27FC236}">
              <a16:creationId xmlns:a16="http://schemas.microsoft.com/office/drawing/2014/main" id="{00000000-0008-0000-0000-0000D7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687800" y="1249616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320</xdr:row>
      <xdr:rowOff>170048</xdr:rowOff>
    </xdr:from>
    <xdr:to>
      <xdr:col>17</xdr:col>
      <xdr:colOff>3175</xdr:colOff>
      <xdr:row>320</xdr:row>
      <xdr:rowOff>170048</xdr:rowOff>
    </xdr:to>
    <xdr:sp macro="" textlink="">
      <xdr:nvSpPr>
        <xdr:cNvPr id="1496" name="WordArt 2050">
          <a:extLst>
            <a:ext uri="{FF2B5EF4-FFF2-40B4-BE49-F238E27FC236}">
              <a16:creationId xmlns:a16="http://schemas.microsoft.com/office/drawing/2014/main" id="{00000000-0008-0000-0000-0000D8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687800" y="1249634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320</xdr:row>
      <xdr:rowOff>168275</xdr:rowOff>
    </xdr:from>
    <xdr:to>
      <xdr:col>17</xdr:col>
      <xdr:colOff>3175</xdr:colOff>
      <xdr:row>320</xdr:row>
      <xdr:rowOff>168275</xdr:rowOff>
    </xdr:to>
    <xdr:sp macro="" textlink="">
      <xdr:nvSpPr>
        <xdr:cNvPr id="1497" name="WordArt 1">
          <a:extLst>
            <a:ext uri="{FF2B5EF4-FFF2-40B4-BE49-F238E27FC236}">
              <a16:creationId xmlns:a16="http://schemas.microsoft.com/office/drawing/2014/main" id="{00000000-0008-0000-0000-0000D9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687800" y="1249616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320</xdr:row>
      <xdr:rowOff>168275</xdr:rowOff>
    </xdr:from>
    <xdr:to>
      <xdr:col>17</xdr:col>
      <xdr:colOff>3175</xdr:colOff>
      <xdr:row>320</xdr:row>
      <xdr:rowOff>168275</xdr:rowOff>
    </xdr:to>
    <xdr:sp macro="" textlink="">
      <xdr:nvSpPr>
        <xdr:cNvPr id="1498" name="WordArt 2047">
          <a:extLst>
            <a:ext uri="{FF2B5EF4-FFF2-40B4-BE49-F238E27FC236}">
              <a16:creationId xmlns:a16="http://schemas.microsoft.com/office/drawing/2014/main" id="{00000000-0008-0000-0000-0000DA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687800" y="1249616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320</xdr:row>
      <xdr:rowOff>170048</xdr:rowOff>
    </xdr:from>
    <xdr:to>
      <xdr:col>17</xdr:col>
      <xdr:colOff>3175</xdr:colOff>
      <xdr:row>320</xdr:row>
      <xdr:rowOff>170048</xdr:rowOff>
    </xdr:to>
    <xdr:sp macro="" textlink="">
      <xdr:nvSpPr>
        <xdr:cNvPr id="1499" name="WordArt 2050">
          <a:extLst>
            <a:ext uri="{FF2B5EF4-FFF2-40B4-BE49-F238E27FC236}">
              <a16:creationId xmlns:a16="http://schemas.microsoft.com/office/drawing/2014/main" id="{00000000-0008-0000-0000-0000DB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687800" y="1249634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320</xdr:row>
      <xdr:rowOff>168275</xdr:rowOff>
    </xdr:from>
    <xdr:to>
      <xdr:col>17</xdr:col>
      <xdr:colOff>3175</xdr:colOff>
      <xdr:row>320</xdr:row>
      <xdr:rowOff>168275</xdr:rowOff>
    </xdr:to>
    <xdr:sp macro="" textlink="">
      <xdr:nvSpPr>
        <xdr:cNvPr id="1500" name="WordArt 1">
          <a:extLst>
            <a:ext uri="{FF2B5EF4-FFF2-40B4-BE49-F238E27FC236}">
              <a16:creationId xmlns:a16="http://schemas.microsoft.com/office/drawing/2014/main" id="{00000000-0008-0000-0000-0000DC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687800" y="1249616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320</xdr:row>
      <xdr:rowOff>168275</xdr:rowOff>
    </xdr:from>
    <xdr:to>
      <xdr:col>17</xdr:col>
      <xdr:colOff>3175</xdr:colOff>
      <xdr:row>320</xdr:row>
      <xdr:rowOff>168275</xdr:rowOff>
    </xdr:to>
    <xdr:sp macro="" textlink="">
      <xdr:nvSpPr>
        <xdr:cNvPr id="1501" name="WordArt 2047">
          <a:extLst>
            <a:ext uri="{FF2B5EF4-FFF2-40B4-BE49-F238E27FC236}">
              <a16:creationId xmlns:a16="http://schemas.microsoft.com/office/drawing/2014/main" id="{00000000-0008-0000-0000-0000DD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687800" y="1249616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320</xdr:row>
      <xdr:rowOff>170048</xdr:rowOff>
    </xdr:from>
    <xdr:to>
      <xdr:col>17</xdr:col>
      <xdr:colOff>3175</xdr:colOff>
      <xdr:row>320</xdr:row>
      <xdr:rowOff>170048</xdr:rowOff>
    </xdr:to>
    <xdr:sp macro="" textlink="">
      <xdr:nvSpPr>
        <xdr:cNvPr id="1502" name="WordArt 2050">
          <a:extLst>
            <a:ext uri="{FF2B5EF4-FFF2-40B4-BE49-F238E27FC236}">
              <a16:creationId xmlns:a16="http://schemas.microsoft.com/office/drawing/2014/main" id="{00000000-0008-0000-0000-0000DE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687800" y="1249634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320</xdr:row>
      <xdr:rowOff>168275</xdr:rowOff>
    </xdr:from>
    <xdr:to>
      <xdr:col>17</xdr:col>
      <xdr:colOff>3175</xdr:colOff>
      <xdr:row>320</xdr:row>
      <xdr:rowOff>168275</xdr:rowOff>
    </xdr:to>
    <xdr:sp macro="" textlink="">
      <xdr:nvSpPr>
        <xdr:cNvPr id="1503" name="WordArt 1">
          <a:extLst>
            <a:ext uri="{FF2B5EF4-FFF2-40B4-BE49-F238E27FC236}">
              <a16:creationId xmlns:a16="http://schemas.microsoft.com/office/drawing/2014/main" id="{00000000-0008-0000-0000-0000DF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687800" y="1249616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320</xdr:row>
      <xdr:rowOff>168275</xdr:rowOff>
    </xdr:from>
    <xdr:to>
      <xdr:col>17</xdr:col>
      <xdr:colOff>3175</xdr:colOff>
      <xdr:row>320</xdr:row>
      <xdr:rowOff>168275</xdr:rowOff>
    </xdr:to>
    <xdr:sp macro="" textlink="">
      <xdr:nvSpPr>
        <xdr:cNvPr id="1504" name="WordArt 2047">
          <a:extLst>
            <a:ext uri="{FF2B5EF4-FFF2-40B4-BE49-F238E27FC236}">
              <a16:creationId xmlns:a16="http://schemas.microsoft.com/office/drawing/2014/main" id="{00000000-0008-0000-0000-0000E0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687800" y="1249616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320</xdr:row>
      <xdr:rowOff>170048</xdr:rowOff>
    </xdr:from>
    <xdr:to>
      <xdr:col>17</xdr:col>
      <xdr:colOff>3175</xdr:colOff>
      <xdr:row>320</xdr:row>
      <xdr:rowOff>170048</xdr:rowOff>
    </xdr:to>
    <xdr:sp macro="" textlink="">
      <xdr:nvSpPr>
        <xdr:cNvPr id="1505" name="WordArt 2050">
          <a:extLst>
            <a:ext uri="{FF2B5EF4-FFF2-40B4-BE49-F238E27FC236}">
              <a16:creationId xmlns:a16="http://schemas.microsoft.com/office/drawing/2014/main" id="{00000000-0008-0000-0000-0000E1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687800" y="1249634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320</xdr:row>
      <xdr:rowOff>168275</xdr:rowOff>
    </xdr:from>
    <xdr:to>
      <xdr:col>17</xdr:col>
      <xdr:colOff>3175</xdr:colOff>
      <xdr:row>320</xdr:row>
      <xdr:rowOff>168275</xdr:rowOff>
    </xdr:to>
    <xdr:sp macro="" textlink="">
      <xdr:nvSpPr>
        <xdr:cNvPr id="1506" name="WordArt 1">
          <a:extLst>
            <a:ext uri="{FF2B5EF4-FFF2-40B4-BE49-F238E27FC236}">
              <a16:creationId xmlns:a16="http://schemas.microsoft.com/office/drawing/2014/main" id="{00000000-0008-0000-0000-0000E2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687800" y="1249616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320</xdr:row>
      <xdr:rowOff>168275</xdr:rowOff>
    </xdr:from>
    <xdr:to>
      <xdr:col>17</xdr:col>
      <xdr:colOff>3175</xdr:colOff>
      <xdr:row>320</xdr:row>
      <xdr:rowOff>168275</xdr:rowOff>
    </xdr:to>
    <xdr:sp macro="" textlink="">
      <xdr:nvSpPr>
        <xdr:cNvPr id="1507" name="WordArt 2047">
          <a:extLst>
            <a:ext uri="{FF2B5EF4-FFF2-40B4-BE49-F238E27FC236}">
              <a16:creationId xmlns:a16="http://schemas.microsoft.com/office/drawing/2014/main" id="{00000000-0008-0000-0000-0000E3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687800" y="1249616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320</xdr:row>
      <xdr:rowOff>170048</xdr:rowOff>
    </xdr:from>
    <xdr:to>
      <xdr:col>17</xdr:col>
      <xdr:colOff>3175</xdr:colOff>
      <xdr:row>320</xdr:row>
      <xdr:rowOff>170048</xdr:rowOff>
    </xdr:to>
    <xdr:sp macro="" textlink="">
      <xdr:nvSpPr>
        <xdr:cNvPr id="1508" name="WordArt 2050">
          <a:extLst>
            <a:ext uri="{FF2B5EF4-FFF2-40B4-BE49-F238E27FC236}">
              <a16:creationId xmlns:a16="http://schemas.microsoft.com/office/drawing/2014/main" id="{00000000-0008-0000-0000-0000E4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687800" y="1249634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320</xdr:row>
      <xdr:rowOff>168275</xdr:rowOff>
    </xdr:from>
    <xdr:to>
      <xdr:col>17</xdr:col>
      <xdr:colOff>3175</xdr:colOff>
      <xdr:row>320</xdr:row>
      <xdr:rowOff>168275</xdr:rowOff>
    </xdr:to>
    <xdr:sp macro="" textlink="">
      <xdr:nvSpPr>
        <xdr:cNvPr id="1509" name="WordArt 1">
          <a:extLst>
            <a:ext uri="{FF2B5EF4-FFF2-40B4-BE49-F238E27FC236}">
              <a16:creationId xmlns:a16="http://schemas.microsoft.com/office/drawing/2014/main" id="{00000000-0008-0000-0000-0000E5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687800" y="1249616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320</xdr:row>
      <xdr:rowOff>168275</xdr:rowOff>
    </xdr:from>
    <xdr:to>
      <xdr:col>17</xdr:col>
      <xdr:colOff>3175</xdr:colOff>
      <xdr:row>320</xdr:row>
      <xdr:rowOff>168275</xdr:rowOff>
    </xdr:to>
    <xdr:sp macro="" textlink="">
      <xdr:nvSpPr>
        <xdr:cNvPr id="1510" name="WordArt 2047">
          <a:extLst>
            <a:ext uri="{FF2B5EF4-FFF2-40B4-BE49-F238E27FC236}">
              <a16:creationId xmlns:a16="http://schemas.microsoft.com/office/drawing/2014/main" id="{00000000-0008-0000-0000-0000E6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687800" y="1249616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320</xdr:row>
      <xdr:rowOff>170048</xdr:rowOff>
    </xdr:from>
    <xdr:to>
      <xdr:col>17</xdr:col>
      <xdr:colOff>3175</xdr:colOff>
      <xdr:row>320</xdr:row>
      <xdr:rowOff>170048</xdr:rowOff>
    </xdr:to>
    <xdr:sp macro="" textlink="">
      <xdr:nvSpPr>
        <xdr:cNvPr id="1511" name="WordArt 2050">
          <a:extLst>
            <a:ext uri="{FF2B5EF4-FFF2-40B4-BE49-F238E27FC236}">
              <a16:creationId xmlns:a16="http://schemas.microsoft.com/office/drawing/2014/main" id="{00000000-0008-0000-0000-0000E7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687800" y="1249634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321</xdr:row>
      <xdr:rowOff>1120775</xdr:rowOff>
    </xdr:from>
    <xdr:to>
      <xdr:col>17</xdr:col>
      <xdr:colOff>3175</xdr:colOff>
      <xdr:row>321</xdr:row>
      <xdr:rowOff>1120775</xdr:rowOff>
    </xdr:to>
    <xdr:sp macro="" textlink="">
      <xdr:nvSpPr>
        <xdr:cNvPr id="1512" name="WordArt 1">
          <a:extLst>
            <a:ext uri="{FF2B5EF4-FFF2-40B4-BE49-F238E27FC236}">
              <a16:creationId xmlns:a16="http://schemas.microsoft.com/office/drawing/2014/main" id="{00000000-0008-0000-0000-0000E8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687800" y="1255871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321</xdr:row>
      <xdr:rowOff>1120775</xdr:rowOff>
    </xdr:from>
    <xdr:to>
      <xdr:col>17</xdr:col>
      <xdr:colOff>3175</xdr:colOff>
      <xdr:row>321</xdr:row>
      <xdr:rowOff>1120775</xdr:rowOff>
    </xdr:to>
    <xdr:sp macro="" textlink="">
      <xdr:nvSpPr>
        <xdr:cNvPr id="1513" name="WordArt 2047">
          <a:extLst>
            <a:ext uri="{FF2B5EF4-FFF2-40B4-BE49-F238E27FC236}">
              <a16:creationId xmlns:a16="http://schemas.microsoft.com/office/drawing/2014/main" id="{00000000-0008-0000-0000-0000E9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687800" y="1255871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321</xdr:row>
      <xdr:rowOff>1122548</xdr:rowOff>
    </xdr:from>
    <xdr:to>
      <xdr:col>17</xdr:col>
      <xdr:colOff>3175</xdr:colOff>
      <xdr:row>321</xdr:row>
      <xdr:rowOff>1122548</xdr:rowOff>
    </xdr:to>
    <xdr:sp macro="" textlink="">
      <xdr:nvSpPr>
        <xdr:cNvPr id="1514" name="WordArt 2050">
          <a:extLst>
            <a:ext uri="{FF2B5EF4-FFF2-40B4-BE49-F238E27FC236}">
              <a16:creationId xmlns:a16="http://schemas.microsoft.com/office/drawing/2014/main" id="{00000000-0008-0000-0000-0000EA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687800" y="12558889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321</xdr:row>
      <xdr:rowOff>1120775</xdr:rowOff>
    </xdr:from>
    <xdr:to>
      <xdr:col>17</xdr:col>
      <xdr:colOff>3175</xdr:colOff>
      <xdr:row>321</xdr:row>
      <xdr:rowOff>1120775</xdr:rowOff>
    </xdr:to>
    <xdr:sp macro="" textlink="">
      <xdr:nvSpPr>
        <xdr:cNvPr id="1515" name="WordArt 1">
          <a:extLst>
            <a:ext uri="{FF2B5EF4-FFF2-40B4-BE49-F238E27FC236}">
              <a16:creationId xmlns:a16="http://schemas.microsoft.com/office/drawing/2014/main" id="{00000000-0008-0000-0000-0000EB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687800" y="1255871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321</xdr:row>
      <xdr:rowOff>1120775</xdr:rowOff>
    </xdr:from>
    <xdr:to>
      <xdr:col>17</xdr:col>
      <xdr:colOff>3175</xdr:colOff>
      <xdr:row>321</xdr:row>
      <xdr:rowOff>1120775</xdr:rowOff>
    </xdr:to>
    <xdr:sp macro="" textlink="">
      <xdr:nvSpPr>
        <xdr:cNvPr id="1516" name="WordArt 2047">
          <a:extLst>
            <a:ext uri="{FF2B5EF4-FFF2-40B4-BE49-F238E27FC236}">
              <a16:creationId xmlns:a16="http://schemas.microsoft.com/office/drawing/2014/main" id="{00000000-0008-0000-0000-0000EC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687800" y="1255871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321</xdr:row>
      <xdr:rowOff>1122548</xdr:rowOff>
    </xdr:from>
    <xdr:to>
      <xdr:col>17</xdr:col>
      <xdr:colOff>3175</xdr:colOff>
      <xdr:row>321</xdr:row>
      <xdr:rowOff>1122548</xdr:rowOff>
    </xdr:to>
    <xdr:sp macro="" textlink="">
      <xdr:nvSpPr>
        <xdr:cNvPr id="1517" name="WordArt 2050">
          <a:extLst>
            <a:ext uri="{FF2B5EF4-FFF2-40B4-BE49-F238E27FC236}">
              <a16:creationId xmlns:a16="http://schemas.microsoft.com/office/drawing/2014/main" id="{00000000-0008-0000-0000-0000ED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687800" y="12558889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321</xdr:row>
      <xdr:rowOff>168275</xdr:rowOff>
    </xdr:from>
    <xdr:to>
      <xdr:col>17</xdr:col>
      <xdr:colOff>3175</xdr:colOff>
      <xdr:row>321</xdr:row>
      <xdr:rowOff>168275</xdr:rowOff>
    </xdr:to>
    <xdr:sp macro="" textlink="">
      <xdr:nvSpPr>
        <xdr:cNvPr id="1518" name="WordArt 1">
          <a:extLst>
            <a:ext uri="{FF2B5EF4-FFF2-40B4-BE49-F238E27FC236}">
              <a16:creationId xmlns:a16="http://schemas.microsoft.com/office/drawing/2014/main" id="{00000000-0008-0000-0000-0000EE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687800" y="1253585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321</xdr:row>
      <xdr:rowOff>168275</xdr:rowOff>
    </xdr:from>
    <xdr:to>
      <xdr:col>17</xdr:col>
      <xdr:colOff>3175</xdr:colOff>
      <xdr:row>321</xdr:row>
      <xdr:rowOff>168275</xdr:rowOff>
    </xdr:to>
    <xdr:sp macro="" textlink="">
      <xdr:nvSpPr>
        <xdr:cNvPr id="1519" name="WordArt 2047">
          <a:extLst>
            <a:ext uri="{FF2B5EF4-FFF2-40B4-BE49-F238E27FC236}">
              <a16:creationId xmlns:a16="http://schemas.microsoft.com/office/drawing/2014/main" id="{00000000-0008-0000-0000-0000EF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687800" y="1253585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321</xdr:row>
      <xdr:rowOff>170048</xdr:rowOff>
    </xdr:from>
    <xdr:to>
      <xdr:col>17</xdr:col>
      <xdr:colOff>3175</xdr:colOff>
      <xdr:row>321</xdr:row>
      <xdr:rowOff>170048</xdr:rowOff>
    </xdr:to>
    <xdr:sp macro="" textlink="">
      <xdr:nvSpPr>
        <xdr:cNvPr id="1520" name="WordArt 2050">
          <a:extLst>
            <a:ext uri="{FF2B5EF4-FFF2-40B4-BE49-F238E27FC236}">
              <a16:creationId xmlns:a16="http://schemas.microsoft.com/office/drawing/2014/main" id="{00000000-0008-0000-0000-0000F0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687800" y="12536029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321</xdr:row>
      <xdr:rowOff>168275</xdr:rowOff>
    </xdr:from>
    <xdr:to>
      <xdr:col>17</xdr:col>
      <xdr:colOff>3175</xdr:colOff>
      <xdr:row>321</xdr:row>
      <xdr:rowOff>168275</xdr:rowOff>
    </xdr:to>
    <xdr:sp macro="" textlink="">
      <xdr:nvSpPr>
        <xdr:cNvPr id="1521" name="WordArt 1">
          <a:extLst>
            <a:ext uri="{FF2B5EF4-FFF2-40B4-BE49-F238E27FC236}">
              <a16:creationId xmlns:a16="http://schemas.microsoft.com/office/drawing/2014/main" id="{00000000-0008-0000-0000-0000F1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687800" y="1253585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321</xdr:row>
      <xdr:rowOff>168275</xdr:rowOff>
    </xdr:from>
    <xdr:to>
      <xdr:col>17</xdr:col>
      <xdr:colOff>3175</xdr:colOff>
      <xdr:row>321</xdr:row>
      <xdr:rowOff>168275</xdr:rowOff>
    </xdr:to>
    <xdr:sp macro="" textlink="">
      <xdr:nvSpPr>
        <xdr:cNvPr id="1522" name="WordArt 2047">
          <a:extLst>
            <a:ext uri="{FF2B5EF4-FFF2-40B4-BE49-F238E27FC236}">
              <a16:creationId xmlns:a16="http://schemas.microsoft.com/office/drawing/2014/main" id="{00000000-0008-0000-0000-0000F2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687800" y="1253585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321</xdr:row>
      <xdr:rowOff>170048</xdr:rowOff>
    </xdr:from>
    <xdr:to>
      <xdr:col>17</xdr:col>
      <xdr:colOff>3175</xdr:colOff>
      <xdr:row>321</xdr:row>
      <xdr:rowOff>170048</xdr:rowOff>
    </xdr:to>
    <xdr:sp macro="" textlink="">
      <xdr:nvSpPr>
        <xdr:cNvPr id="1523" name="WordArt 2050">
          <a:extLst>
            <a:ext uri="{FF2B5EF4-FFF2-40B4-BE49-F238E27FC236}">
              <a16:creationId xmlns:a16="http://schemas.microsoft.com/office/drawing/2014/main" id="{00000000-0008-0000-0000-0000F3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687800" y="12536029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321</xdr:row>
      <xdr:rowOff>1120775</xdr:rowOff>
    </xdr:from>
    <xdr:to>
      <xdr:col>17</xdr:col>
      <xdr:colOff>3175</xdr:colOff>
      <xdr:row>321</xdr:row>
      <xdr:rowOff>1120775</xdr:rowOff>
    </xdr:to>
    <xdr:sp macro="" textlink="">
      <xdr:nvSpPr>
        <xdr:cNvPr id="1524" name="WordArt 1">
          <a:extLst>
            <a:ext uri="{FF2B5EF4-FFF2-40B4-BE49-F238E27FC236}">
              <a16:creationId xmlns:a16="http://schemas.microsoft.com/office/drawing/2014/main" id="{00000000-0008-0000-0000-0000F4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687800" y="1255871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321</xdr:row>
      <xdr:rowOff>1120775</xdr:rowOff>
    </xdr:from>
    <xdr:to>
      <xdr:col>17</xdr:col>
      <xdr:colOff>3175</xdr:colOff>
      <xdr:row>321</xdr:row>
      <xdr:rowOff>1120775</xdr:rowOff>
    </xdr:to>
    <xdr:sp macro="" textlink="">
      <xdr:nvSpPr>
        <xdr:cNvPr id="1525" name="WordArt 2047">
          <a:extLst>
            <a:ext uri="{FF2B5EF4-FFF2-40B4-BE49-F238E27FC236}">
              <a16:creationId xmlns:a16="http://schemas.microsoft.com/office/drawing/2014/main" id="{00000000-0008-0000-0000-0000F5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687800" y="1255871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321</xdr:row>
      <xdr:rowOff>1122548</xdr:rowOff>
    </xdr:from>
    <xdr:to>
      <xdr:col>17</xdr:col>
      <xdr:colOff>3175</xdr:colOff>
      <xdr:row>321</xdr:row>
      <xdr:rowOff>1122548</xdr:rowOff>
    </xdr:to>
    <xdr:sp macro="" textlink="">
      <xdr:nvSpPr>
        <xdr:cNvPr id="1526" name="WordArt 2050">
          <a:extLst>
            <a:ext uri="{FF2B5EF4-FFF2-40B4-BE49-F238E27FC236}">
              <a16:creationId xmlns:a16="http://schemas.microsoft.com/office/drawing/2014/main" id="{00000000-0008-0000-0000-0000F6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687800" y="12558889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321</xdr:row>
      <xdr:rowOff>1120775</xdr:rowOff>
    </xdr:from>
    <xdr:to>
      <xdr:col>17</xdr:col>
      <xdr:colOff>3175</xdr:colOff>
      <xdr:row>321</xdr:row>
      <xdr:rowOff>1120775</xdr:rowOff>
    </xdr:to>
    <xdr:sp macro="" textlink="">
      <xdr:nvSpPr>
        <xdr:cNvPr id="1527" name="WordArt 1">
          <a:extLst>
            <a:ext uri="{FF2B5EF4-FFF2-40B4-BE49-F238E27FC236}">
              <a16:creationId xmlns:a16="http://schemas.microsoft.com/office/drawing/2014/main" id="{00000000-0008-0000-0000-0000F7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687800" y="1255871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321</xdr:row>
      <xdr:rowOff>1120775</xdr:rowOff>
    </xdr:from>
    <xdr:to>
      <xdr:col>17</xdr:col>
      <xdr:colOff>3175</xdr:colOff>
      <xdr:row>321</xdr:row>
      <xdr:rowOff>1120775</xdr:rowOff>
    </xdr:to>
    <xdr:sp macro="" textlink="">
      <xdr:nvSpPr>
        <xdr:cNvPr id="1528" name="WordArt 2047">
          <a:extLst>
            <a:ext uri="{FF2B5EF4-FFF2-40B4-BE49-F238E27FC236}">
              <a16:creationId xmlns:a16="http://schemas.microsoft.com/office/drawing/2014/main" id="{00000000-0008-0000-0000-0000F8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687800" y="1255871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321</xdr:row>
      <xdr:rowOff>1122548</xdr:rowOff>
    </xdr:from>
    <xdr:to>
      <xdr:col>17</xdr:col>
      <xdr:colOff>3175</xdr:colOff>
      <xdr:row>321</xdr:row>
      <xdr:rowOff>1122548</xdr:rowOff>
    </xdr:to>
    <xdr:sp macro="" textlink="">
      <xdr:nvSpPr>
        <xdr:cNvPr id="1529" name="WordArt 2050">
          <a:extLst>
            <a:ext uri="{FF2B5EF4-FFF2-40B4-BE49-F238E27FC236}">
              <a16:creationId xmlns:a16="http://schemas.microsoft.com/office/drawing/2014/main" id="{00000000-0008-0000-0000-0000F9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687800" y="12558889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321</xdr:row>
      <xdr:rowOff>168275</xdr:rowOff>
    </xdr:from>
    <xdr:to>
      <xdr:col>17</xdr:col>
      <xdr:colOff>3175</xdr:colOff>
      <xdr:row>321</xdr:row>
      <xdr:rowOff>168275</xdr:rowOff>
    </xdr:to>
    <xdr:sp macro="" textlink="">
      <xdr:nvSpPr>
        <xdr:cNvPr id="1530" name="WordArt 1">
          <a:extLst>
            <a:ext uri="{FF2B5EF4-FFF2-40B4-BE49-F238E27FC236}">
              <a16:creationId xmlns:a16="http://schemas.microsoft.com/office/drawing/2014/main" id="{00000000-0008-0000-0000-0000FA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687800" y="1253585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321</xdr:row>
      <xdr:rowOff>168275</xdr:rowOff>
    </xdr:from>
    <xdr:to>
      <xdr:col>17</xdr:col>
      <xdr:colOff>3175</xdr:colOff>
      <xdr:row>321</xdr:row>
      <xdr:rowOff>168275</xdr:rowOff>
    </xdr:to>
    <xdr:sp macro="" textlink="">
      <xdr:nvSpPr>
        <xdr:cNvPr id="1531" name="WordArt 2047">
          <a:extLst>
            <a:ext uri="{FF2B5EF4-FFF2-40B4-BE49-F238E27FC236}">
              <a16:creationId xmlns:a16="http://schemas.microsoft.com/office/drawing/2014/main" id="{00000000-0008-0000-0000-0000FB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687800" y="1253585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321</xdr:row>
      <xdr:rowOff>170048</xdr:rowOff>
    </xdr:from>
    <xdr:to>
      <xdr:col>17</xdr:col>
      <xdr:colOff>3175</xdr:colOff>
      <xdr:row>321</xdr:row>
      <xdr:rowOff>170048</xdr:rowOff>
    </xdr:to>
    <xdr:sp macro="" textlink="">
      <xdr:nvSpPr>
        <xdr:cNvPr id="1532" name="WordArt 2050">
          <a:extLst>
            <a:ext uri="{FF2B5EF4-FFF2-40B4-BE49-F238E27FC236}">
              <a16:creationId xmlns:a16="http://schemas.microsoft.com/office/drawing/2014/main" id="{00000000-0008-0000-0000-0000FC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687800" y="12536029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321</xdr:row>
      <xdr:rowOff>168275</xdr:rowOff>
    </xdr:from>
    <xdr:to>
      <xdr:col>17</xdr:col>
      <xdr:colOff>3175</xdr:colOff>
      <xdr:row>321</xdr:row>
      <xdr:rowOff>168275</xdr:rowOff>
    </xdr:to>
    <xdr:sp macro="" textlink="">
      <xdr:nvSpPr>
        <xdr:cNvPr id="1533" name="WordArt 1">
          <a:extLst>
            <a:ext uri="{FF2B5EF4-FFF2-40B4-BE49-F238E27FC236}">
              <a16:creationId xmlns:a16="http://schemas.microsoft.com/office/drawing/2014/main" id="{00000000-0008-0000-0000-0000FD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687800" y="1253585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321</xdr:row>
      <xdr:rowOff>168275</xdr:rowOff>
    </xdr:from>
    <xdr:to>
      <xdr:col>17</xdr:col>
      <xdr:colOff>3175</xdr:colOff>
      <xdr:row>321</xdr:row>
      <xdr:rowOff>168275</xdr:rowOff>
    </xdr:to>
    <xdr:sp macro="" textlink="">
      <xdr:nvSpPr>
        <xdr:cNvPr id="1534" name="WordArt 2047">
          <a:extLst>
            <a:ext uri="{FF2B5EF4-FFF2-40B4-BE49-F238E27FC236}">
              <a16:creationId xmlns:a16="http://schemas.microsoft.com/office/drawing/2014/main" id="{00000000-0008-0000-0000-0000FE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687800" y="1253585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321</xdr:row>
      <xdr:rowOff>170048</xdr:rowOff>
    </xdr:from>
    <xdr:to>
      <xdr:col>17</xdr:col>
      <xdr:colOff>3175</xdr:colOff>
      <xdr:row>321</xdr:row>
      <xdr:rowOff>170048</xdr:rowOff>
    </xdr:to>
    <xdr:sp macro="" textlink="">
      <xdr:nvSpPr>
        <xdr:cNvPr id="1535" name="WordArt 2050">
          <a:extLst>
            <a:ext uri="{FF2B5EF4-FFF2-40B4-BE49-F238E27FC236}">
              <a16:creationId xmlns:a16="http://schemas.microsoft.com/office/drawing/2014/main" id="{00000000-0008-0000-0000-0000FF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687800" y="12536029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321</xdr:row>
      <xdr:rowOff>168275</xdr:rowOff>
    </xdr:from>
    <xdr:to>
      <xdr:col>17</xdr:col>
      <xdr:colOff>3175</xdr:colOff>
      <xdr:row>321</xdr:row>
      <xdr:rowOff>168275</xdr:rowOff>
    </xdr:to>
    <xdr:sp macro="" textlink="">
      <xdr:nvSpPr>
        <xdr:cNvPr id="1536" name="WordArt 1">
          <a:extLst>
            <a:ext uri="{FF2B5EF4-FFF2-40B4-BE49-F238E27FC236}">
              <a16:creationId xmlns:a16="http://schemas.microsoft.com/office/drawing/2014/main" id="{00000000-0008-0000-0000-00000006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687800" y="1253585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321</xdr:row>
      <xdr:rowOff>168275</xdr:rowOff>
    </xdr:from>
    <xdr:to>
      <xdr:col>17</xdr:col>
      <xdr:colOff>3175</xdr:colOff>
      <xdr:row>321</xdr:row>
      <xdr:rowOff>168275</xdr:rowOff>
    </xdr:to>
    <xdr:sp macro="" textlink="">
      <xdr:nvSpPr>
        <xdr:cNvPr id="1537" name="WordArt 2047">
          <a:extLst>
            <a:ext uri="{FF2B5EF4-FFF2-40B4-BE49-F238E27FC236}">
              <a16:creationId xmlns:a16="http://schemas.microsoft.com/office/drawing/2014/main" id="{00000000-0008-0000-0000-00000106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687800" y="1253585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321</xdr:row>
      <xdr:rowOff>170048</xdr:rowOff>
    </xdr:from>
    <xdr:to>
      <xdr:col>17</xdr:col>
      <xdr:colOff>3175</xdr:colOff>
      <xdr:row>321</xdr:row>
      <xdr:rowOff>170048</xdr:rowOff>
    </xdr:to>
    <xdr:sp macro="" textlink="">
      <xdr:nvSpPr>
        <xdr:cNvPr id="1538" name="WordArt 2050">
          <a:extLst>
            <a:ext uri="{FF2B5EF4-FFF2-40B4-BE49-F238E27FC236}">
              <a16:creationId xmlns:a16="http://schemas.microsoft.com/office/drawing/2014/main" id="{00000000-0008-0000-0000-00000206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687800" y="12536029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321</xdr:row>
      <xdr:rowOff>168275</xdr:rowOff>
    </xdr:from>
    <xdr:to>
      <xdr:col>17</xdr:col>
      <xdr:colOff>3175</xdr:colOff>
      <xdr:row>321</xdr:row>
      <xdr:rowOff>168275</xdr:rowOff>
    </xdr:to>
    <xdr:sp macro="" textlink="">
      <xdr:nvSpPr>
        <xdr:cNvPr id="1539" name="WordArt 1">
          <a:extLst>
            <a:ext uri="{FF2B5EF4-FFF2-40B4-BE49-F238E27FC236}">
              <a16:creationId xmlns:a16="http://schemas.microsoft.com/office/drawing/2014/main" id="{00000000-0008-0000-0000-00000306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687800" y="1253585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321</xdr:row>
      <xdr:rowOff>168275</xdr:rowOff>
    </xdr:from>
    <xdr:to>
      <xdr:col>17</xdr:col>
      <xdr:colOff>3175</xdr:colOff>
      <xdr:row>321</xdr:row>
      <xdr:rowOff>168275</xdr:rowOff>
    </xdr:to>
    <xdr:sp macro="" textlink="">
      <xdr:nvSpPr>
        <xdr:cNvPr id="1540" name="WordArt 2047">
          <a:extLst>
            <a:ext uri="{FF2B5EF4-FFF2-40B4-BE49-F238E27FC236}">
              <a16:creationId xmlns:a16="http://schemas.microsoft.com/office/drawing/2014/main" id="{00000000-0008-0000-0000-00000406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687800" y="1253585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321</xdr:row>
      <xdr:rowOff>170048</xdr:rowOff>
    </xdr:from>
    <xdr:to>
      <xdr:col>17</xdr:col>
      <xdr:colOff>3175</xdr:colOff>
      <xdr:row>321</xdr:row>
      <xdr:rowOff>170048</xdr:rowOff>
    </xdr:to>
    <xdr:sp macro="" textlink="">
      <xdr:nvSpPr>
        <xdr:cNvPr id="1541" name="WordArt 2050">
          <a:extLst>
            <a:ext uri="{FF2B5EF4-FFF2-40B4-BE49-F238E27FC236}">
              <a16:creationId xmlns:a16="http://schemas.microsoft.com/office/drawing/2014/main" id="{00000000-0008-0000-0000-00000506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687800" y="12536029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321</xdr:row>
      <xdr:rowOff>168275</xdr:rowOff>
    </xdr:from>
    <xdr:to>
      <xdr:col>17</xdr:col>
      <xdr:colOff>3175</xdr:colOff>
      <xdr:row>321</xdr:row>
      <xdr:rowOff>168275</xdr:rowOff>
    </xdr:to>
    <xdr:sp macro="" textlink="">
      <xdr:nvSpPr>
        <xdr:cNvPr id="1542" name="WordArt 1">
          <a:extLst>
            <a:ext uri="{FF2B5EF4-FFF2-40B4-BE49-F238E27FC236}">
              <a16:creationId xmlns:a16="http://schemas.microsoft.com/office/drawing/2014/main" id="{00000000-0008-0000-0000-00000606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687800" y="1253585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321</xdr:row>
      <xdr:rowOff>168275</xdr:rowOff>
    </xdr:from>
    <xdr:to>
      <xdr:col>17</xdr:col>
      <xdr:colOff>3175</xdr:colOff>
      <xdr:row>321</xdr:row>
      <xdr:rowOff>168275</xdr:rowOff>
    </xdr:to>
    <xdr:sp macro="" textlink="">
      <xdr:nvSpPr>
        <xdr:cNvPr id="1543" name="WordArt 2047">
          <a:extLst>
            <a:ext uri="{FF2B5EF4-FFF2-40B4-BE49-F238E27FC236}">
              <a16:creationId xmlns:a16="http://schemas.microsoft.com/office/drawing/2014/main" id="{00000000-0008-0000-0000-00000706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687800" y="1253585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321</xdr:row>
      <xdr:rowOff>170048</xdr:rowOff>
    </xdr:from>
    <xdr:to>
      <xdr:col>17</xdr:col>
      <xdr:colOff>3175</xdr:colOff>
      <xdr:row>321</xdr:row>
      <xdr:rowOff>170048</xdr:rowOff>
    </xdr:to>
    <xdr:sp macro="" textlink="">
      <xdr:nvSpPr>
        <xdr:cNvPr id="1544" name="WordArt 2050">
          <a:extLst>
            <a:ext uri="{FF2B5EF4-FFF2-40B4-BE49-F238E27FC236}">
              <a16:creationId xmlns:a16="http://schemas.microsoft.com/office/drawing/2014/main" id="{00000000-0008-0000-0000-00000806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687800" y="12536029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321</xdr:row>
      <xdr:rowOff>168275</xdr:rowOff>
    </xdr:from>
    <xdr:to>
      <xdr:col>17</xdr:col>
      <xdr:colOff>3175</xdr:colOff>
      <xdr:row>321</xdr:row>
      <xdr:rowOff>168275</xdr:rowOff>
    </xdr:to>
    <xdr:sp macro="" textlink="">
      <xdr:nvSpPr>
        <xdr:cNvPr id="1545" name="WordArt 1">
          <a:extLst>
            <a:ext uri="{FF2B5EF4-FFF2-40B4-BE49-F238E27FC236}">
              <a16:creationId xmlns:a16="http://schemas.microsoft.com/office/drawing/2014/main" id="{00000000-0008-0000-0000-00000906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687800" y="1253585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321</xdr:row>
      <xdr:rowOff>168275</xdr:rowOff>
    </xdr:from>
    <xdr:to>
      <xdr:col>17</xdr:col>
      <xdr:colOff>3175</xdr:colOff>
      <xdr:row>321</xdr:row>
      <xdr:rowOff>168275</xdr:rowOff>
    </xdr:to>
    <xdr:sp macro="" textlink="">
      <xdr:nvSpPr>
        <xdr:cNvPr id="1546" name="WordArt 2047">
          <a:extLst>
            <a:ext uri="{FF2B5EF4-FFF2-40B4-BE49-F238E27FC236}">
              <a16:creationId xmlns:a16="http://schemas.microsoft.com/office/drawing/2014/main" id="{00000000-0008-0000-0000-00000A06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687800" y="1253585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321</xdr:row>
      <xdr:rowOff>170048</xdr:rowOff>
    </xdr:from>
    <xdr:to>
      <xdr:col>17</xdr:col>
      <xdr:colOff>3175</xdr:colOff>
      <xdr:row>321</xdr:row>
      <xdr:rowOff>170048</xdr:rowOff>
    </xdr:to>
    <xdr:sp macro="" textlink="">
      <xdr:nvSpPr>
        <xdr:cNvPr id="1547" name="WordArt 2050">
          <a:extLst>
            <a:ext uri="{FF2B5EF4-FFF2-40B4-BE49-F238E27FC236}">
              <a16:creationId xmlns:a16="http://schemas.microsoft.com/office/drawing/2014/main" id="{00000000-0008-0000-0000-00000B06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687800" y="12536029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322</xdr:row>
      <xdr:rowOff>168275</xdr:rowOff>
    </xdr:from>
    <xdr:to>
      <xdr:col>17</xdr:col>
      <xdr:colOff>3175</xdr:colOff>
      <xdr:row>322</xdr:row>
      <xdr:rowOff>168275</xdr:rowOff>
    </xdr:to>
    <xdr:sp macro="" textlink="">
      <xdr:nvSpPr>
        <xdr:cNvPr id="1548" name="WordArt 1">
          <a:extLst>
            <a:ext uri="{FF2B5EF4-FFF2-40B4-BE49-F238E27FC236}">
              <a16:creationId xmlns:a16="http://schemas.microsoft.com/office/drawing/2014/main" id="{00000000-0008-0000-0000-00000C06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687800" y="1257554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322</xdr:row>
      <xdr:rowOff>168275</xdr:rowOff>
    </xdr:from>
    <xdr:to>
      <xdr:col>17</xdr:col>
      <xdr:colOff>3175</xdr:colOff>
      <xdr:row>322</xdr:row>
      <xdr:rowOff>168275</xdr:rowOff>
    </xdr:to>
    <xdr:sp macro="" textlink="">
      <xdr:nvSpPr>
        <xdr:cNvPr id="1549" name="WordArt 2047">
          <a:extLst>
            <a:ext uri="{FF2B5EF4-FFF2-40B4-BE49-F238E27FC236}">
              <a16:creationId xmlns:a16="http://schemas.microsoft.com/office/drawing/2014/main" id="{00000000-0008-0000-0000-00000D06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687800" y="1257554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322</xdr:row>
      <xdr:rowOff>170048</xdr:rowOff>
    </xdr:from>
    <xdr:to>
      <xdr:col>17</xdr:col>
      <xdr:colOff>3175</xdr:colOff>
      <xdr:row>322</xdr:row>
      <xdr:rowOff>170048</xdr:rowOff>
    </xdr:to>
    <xdr:sp macro="" textlink="">
      <xdr:nvSpPr>
        <xdr:cNvPr id="1550" name="WordArt 2050">
          <a:extLst>
            <a:ext uri="{FF2B5EF4-FFF2-40B4-BE49-F238E27FC236}">
              <a16:creationId xmlns:a16="http://schemas.microsoft.com/office/drawing/2014/main" id="{00000000-0008-0000-0000-00000E06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687800" y="12575717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322</xdr:row>
      <xdr:rowOff>168275</xdr:rowOff>
    </xdr:from>
    <xdr:to>
      <xdr:col>17</xdr:col>
      <xdr:colOff>3175</xdr:colOff>
      <xdr:row>322</xdr:row>
      <xdr:rowOff>168275</xdr:rowOff>
    </xdr:to>
    <xdr:sp macro="" textlink="">
      <xdr:nvSpPr>
        <xdr:cNvPr id="1551" name="WordArt 1">
          <a:extLst>
            <a:ext uri="{FF2B5EF4-FFF2-40B4-BE49-F238E27FC236}">
              <a16:creationId xmlns:a16="http://schemas.microsoft.com/office/drawing/2014/main" id="{00000000-0008-0000-0000-00000F06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687800" y="1257554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322</xdr:row>
      <xdr:rowOff>168275</xdr:rowOff>
    </xdr:from>
    <xdr:to>
      <xdr:col>17</xdr:col>
      <xdr:colOff>3175</xdr:colOff>
      <xdr:row>322</xdr:row>
      <xdr:rowOff>168275</xdr:rowOff>
    </xdr:to>
    <xdr:sp macro="" textlink="">
      <xdr:nvSpPr>
        <xdr:cNvPr id="1552" name="WordArt 2047">
          <a:extLst>
            <a:ext uri="{FF2B5EF4-FFF2-40B4-BE49-F238E27FC236}">
              <a16:creationId xmlns:a16="http://schemas.microsoft.com/office/drawing/2014/main" id="{00000000-0008-0000-0000-00001006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687800" y="1257554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322</xdr:row>
      <xdr:rowOff>170048</xdr:rowOff>
    </xdr:from>
    <xdr:to>
      <xdr:col>17</xdr:col>
      <xdr:colOff>3175</xdr:colOff>
      <xdr:row>322</xdr:row>
      <xdr:rowOff>170048</xdr:rowOff>
    </xdr:to>
    <xdr:sp macro="" textlink="">
      <xdr:nvSpPr>
        <xdr:cNvPr id="1553" name="WordArt 2050">
          <a:extLst>
            <a:ext uri="{FF2B5EF4-FFF2-40B4-BE49-F238E27FC236}">
              <a16:creationId xmlns:a16="http://schemas.microsoft.com/office/drawing/2014/main" id="{00000000-0008-0000-0000-00001106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687800" y="12575717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322</xdr:row>
      <xdr:rowOff>168275</xdr:rowOff>
    </xdr:from>
    <xdr:to>
      <xdr:col>17</xdr:col>
      <xdr:colOff>3175</xdr:colOff>
      <xdr:row>322</xdr:row>
      <xdr:rowOff>168275</xdr:rowOff>
    </xdr:to>
    <xdr:sp macro="" textlink="">
      <xdr:nvSpPr>
        <xdr:cNvPr id="1554" name="WordArt 1">
          <a:extLst>
            <a:ext uri="{FF2B5EF4-FFF2-40B4-BE49-F238E27FC236}">
              <a16:creationId xmlns:a16="http://schemas.microsoft.com/office/drawing/2014/main" id="{00000000-0008-0000-0000-00001206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687800" y="1257554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322</xdr:row>
      <xdr:rowOff>168275</xdr:rowOff>
    </xdr:from>
    <xdr:to>
      <xdr:col>17</xdr:col>
      <xdr:colOff>3175</xdr:colOff>
      <xdr:row>322</xdr:row>
      <xdr:rowOff>168275</xdr:rowOff>
    </xdr:to>
    <xdr:sp macro="" textlink="">
      <xdr:nvSpPr>
        <xdr:cNvPr id="1555" name="WordArt 2047">
          <a:extLst>
            <a:ext uri="{FF2B5EF4-FFF2-40B4-BE49-F238E27FC236}">
              <a16:creationId xmlns:a16="http://schemas.microsoft.com/office/drawing/2014/main" id="{00000000-0008-0000-0000-00001306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687800" y="1257554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322</xdr:row>
      <xdr:rowOff>170048</xdr:rowOff>
    </xdr:from>
    <xdr:to>
      <xdr:col>17</xdr:col>
      <xdr:colOff>3175</xdr:colOff>
      <xdr:row>322</xdr:row>
      <xdr:rowOff>170048</xdr:rowOff>
    </xdr:to>
    <xdr:sp macro="" textlink="">
      <xdr:nvSpPr>
        <xdr:cNvPr id="1556" name="WordArt 2050">
          <a:extLst>
            <a:ext uri="{FF2B5EF4-FFF2-40B4-BE49-F238E27FC236}">
              <a16:creationId xmlns:a16="http://schemas.microsoft.com/office/drawing/2014/main" id="{00000000-0008-0000-0000-00001406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687800" y="12575717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322</xdr:row>
      <xdr:rowOff>168275</xdr:rowOff>
    </xdr:from>
    <xdr:to>
      <xdr:col>17</xdr:col>
      <xdr:colOff>3175</xdr:colOff>
      <xdr:row>322</xdr:row>
      <xdr:rowOff>168275</xdr:rowOff>
    </xdr:to>
    <xdr:sp macro="" textlink="">
      <xdr:nvSpPr>
        <xdr:cNvPr id="1557" name="WordArt 1">
          <a:extLst>
            <a:ext uri="{FF2B5EF4-FFF2-40B4-BE49-F238E27FC236}">
              <a16:creationId xmlns:a16="http://schemas.microsoft.com/office/drawing/2014/main" id="{00000000-0008-0000-0000-00001506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687800" y="1257554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322</xdr:row>
      <xdr:rowOff>168275</xdr:rowOff>
    </xdr:from>
    <xdr:to>
      <xdr:col>17</xdr:col>
      <xdr:colOff>3175</xdr:colOff>
      <xdr:row>322</xdr:row>
      <xdr:rowOff>168275</xdr:rowOff>
    </xdr:to>
    <xdr:sp macro="" textlink="">
      <xdr:nvSpPr>
        <xdr:cNvPr id="1558" name="WordArt 2047">
          <a:extLst>
            <a:ext uri="{FF2B5EF4-FFF2-40B4-BE49-F238E27FC236}">
              <a16:creationId xmlns:a16="http://schemas.microsoft.com/office/drawing/2014/main" id="{00000000-0008-0000-0000-00001606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687800" y="1257554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322</xdr:row>
      <xdr:rowOff>170048</xdr:rowOff>
    </xdr:from>
    <xdr:to>
      <xdr:col>17</xdr:col>
      <xdr:colOff>3175</xdr:colOff>
      <xdr:row>322</xdr:row>
      <xdr:rowOff>170048</xdr:rowOff>
    </xdr:to>
    <xdr:sp macro="" textlink="">
      <xdr:nvSpPr>
        <xdr:cNvPr id="1559" name="WordArt 2050">
          <a:extLst>
            <a:ext uri="{FF2B5EF4-FFF2-40B4-BE49-F238E27FC236}">
              <a16:creationId xmlns:a16="http://schemas.microsoft.com/office/drawing/2014/main" id="{00000000-0008-0000-0000-00001706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687800" y="12575717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322</xdr:row>
      <xdr:rowOff>168275</xdr:rowOff>
    </xdr:from>
    <xdr:to>
      <xdr:col>17</xdr:col>
      <xdr:colOff>3175</xdr:colOff>
      <xdr:row>322</xdr:row>
      <xdr:rowOff>168275</xdr:rowOff>
    </xdr:to>
    <xdr:sp macro="" textlink="">
      <xdr:nvSpPr>
        <xdr:cNvPr id="1560" name="WordArt 1">
          <a:extLst>
            <a:ext uri="{FF2B5EF4-FFF2-40B4-BE49-F238E27FC236}">
              <a16:creationId xmlns:a16="http://schemas.microsoft.com/office/drawing/2014/main" id="{00000000-0008-0000-0000-00001806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687800" y="1257554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322</xdr:row>
      <xdr:rowOff>168275</xdr:rowOff>
    </xdr:from>
    <xdr:to>
      <xdr:col>17</xdr:col>
      <xdr:colOff>3175</xdr:colOff>
      <xdr:row>322</xdr:row>
      <xdr:rowOff>168275</xdr:rowOff>
    </xdr:to>
    <xdr:sp macro="" textlink="">
      <xdr:nvSpPr>
        <xdr:cNvPr id="1561" name="WordArt 2047">
          <a:extLst>
            <a:ext uri="{FF2B5EF4-FFF2-40B4-BE49-F238E27FC236}">
              <a16:creationId xmlns:a16="http://schemas.microsoft.com/office/drawing/2014/main" id="{00000000-0008-0000-0000-00001906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687800" y="1257554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322</xdr:row>
      <xdr:rowOff>170048</xdr:rowOff>
    </xdr:from>
    <xdr:to>
      <xdr:col>17</xdr:col>
      <xdr:colOff>3175</xdr:colOff>
      <xdr:row>322</xdr:row>
      <xdr:rowOff>170048</xdr:rowOff>
    </xdr:to>
    <xdr:sp macro="" textlink="">
      <xdr:nvSpPr>
        <xdr:cNvPr id="1562" name="WordArt 2050">
          <a:extLst>
            <a:ext uri="{FF2B5EF4-FFF2-40B4-BE49-F238E27FC236}">
              <a16:creationId xmlns:a16="http://schemas.microsoft.com/office/drawing/2014/main" id="{00000000-0008-0000-0000-00001A06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687800" y="12575717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322</xdr:row>
      <xdr:rowOff>168275</xdr:rowOff>
    </xdr:from>
    <xdr:to>
      <xdr:col>17</xdr:col>
      <xdr:colOff>3175</xdr:colOff>
      <xdr:row>322</xdr:row>
      <xdr:rowOff>168275</xdr:rowOff>
    </xdr:to>
    <xdr:sp macro="" textlink="">
      <xdr:nvSpPr>
        <xdr:cNvPr id="1563" name="WordArt 1">
          <a:extLst>
            <a:ext uri="{FF2B5EF4-FFF2-40B4-BE49-F238E27FC236}">
              <a16:creationId xmlns:a16="http://schemas.microsoft.com/office/drawing/2014/main" id="{00000000-0008-0000-0000-00001B06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687800" y="1257554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322</xdr:row>
      <xdr:rowOff>168275</xdr:rowOff>
    </xdr:from>
    <xdr:to>
      <xdr:col>17</xdr:col>
      <xdr:colOff>3175</xdr:colOff>
      <xdr:row>322</xdr:row>
      <xdr:rowOff>168275</xdr:rowOff>
    </xdr:to>
    <xdr:sp macro="" textlink="">
      <xdr:nvSpPr>
        <xdr:cNvPr id="1564" name="WordArt 2047">
          <a:extLst>
            <a:ext uri="{FF2B5EF4-FFF2-40B4-BE49-F238E27FC236}">
              <a16:creationId xmlns:a16="http://schemas.microsoft.com/office/drawing/2014/main" id="{00000000-0008-0000-0000-00001C06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687800" y="1257554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322</xdr:row>
      <xdr:rowOff>170048</xdr:rowOff>
    </xdr:from>
    <xdr:to>
      <xdr:col>17</xdr:col>
      <xdr:colOff>3175</xdr:colOff>
      <xdr:row>322</xdr:row>
      <xdr:rowOff>170048</xdr:rowOff>
    </xdr:to>
    <xdr:sp macro="" textlink="">
      <xdr:nvSpPr>
        <xdr:cNvPr id="1565" name="WordArt 2050">
          <a:extLst>
            <a:ext uri="{FF2B5EF4-FFF2-40B4-BE49-F238E27FC236}">
              <a16:creationId xmlns:a16="http://schemas.microsoft.com/office/drawing/2014/main" id="{00000000-0008-0000-0000-00001D06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687800" y="12575717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322</xdr:row>
      <xdr:rowOff>168275</xdr:rowOff>
    </xdr:from>
    <xdr:to>
      <xdr:col>17</xdr:col>
      <xdr:colOff>3175</xdr:colOff>
      <xdr:row>322</xdr:row>
      <xdr:rowOff>168275</xdr:rowOff>
    </xdr:to>
    <xdr:sp macro="" textlink="">
      <xdr:nvSpPr>
        <xdr:cNvPr id="1566" name="WordArt 1">
          <a:extLst>
            <a:ext uri="{FF2B5EF4-FFF2-40B4-BE49-F238E27FC236}">
              <a16:creationId xmlns:a16="http://schemas.microsoft.com/office/drawing/2014/main" id="{00000000-0008-0000-0000-00001E06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687800" y="1257554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322</xdr:row>
      <xdr:rowOff>168275</xdr:rowOff>
    </xdr:from>
    <xdr:to>
      <xdr:col>17</xdr:col>
      <xdr:colOff>3175</xdr:colOff>
      <xdr:row>322</xdr:row>
      <xdr:rowOff>168275</xdr:rowOff>
    </xdr:to>
    <xdr:sp macro="" textlink="">
      <xdr:nvSpPr>
        <xdr:cNvPr id="1567" name="WordArt 2047">
          <a:extLst>
            <a:ext uri="{FF2B5EF4-FFF2-40B4-BE49-F238E27FC236}">
              <a16:creationId xmlns:a16="http://schemas.microsoft.com/office/drawing/2014/main" id="{00000000-0008-0000-0000-00001F06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687800" y="1257554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322</xdr:row>
      <xdr:rowOff>170048</xdr:rowOff>
    </xdr:from>
    <xdr:to>
      <xdr:col>17</xdr:col>
      <xdr:colOff>3175</xdr:colOff>
      <xdr:row>322</xdr:row>
      <xdr:rowOff>170048</xdr:rowOff>
    </xdr:to>
    <xdr:sp macro="" textlink="">
      <xdr:nvSpPr>
        <xdr:cNvPr id="1568" name="WordArt 2050">
          <a:extLst>
            <a:ext uri="{FF2B5EF4-FFF2-40B4-BE49-F238E27FC236}">
              <a16:creationId xmlns:a16="http://schemas.microsoft.com/office/drawing/2014/main" id="{00000000-0008-0000-0000-00002006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687800" y="12575717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322</xdr:row>
      <xdr:rowOff>168275</xdr:rowOff>
    </xdr:from>
    <xdr:to>
      <xdr:col>17</xdr:col>
      <xdr:colOff>3175</xdr:colOff>
      <xdr:row>322</xdr:row>
      <xdr:rowOff>168275</xdr:rowOff>
    </xdr:to>
    <xdr:sp macro="" textlink="">
      <xdr:nvSpPr>
        <xdr:cNvPr id="1569" name="WordArt 1">
          <a:extLst>
            <a:ext uri="{FF2B5EF4-FFF2-40B4-BE49-F238E27FC236}">
              <a16:creationId xmlns:a16="http://schemas.microsoft.com/office/drawing/2014/main" id="{00000000-0008-0000-0000-00002106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687800" y="1257554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322</xdr:row>
      <xdr:rowOff>168275</xdr:rowOff>
    </xdr:from>
    <xdr:to>
      <xdr:col>17</xdr:col>
      <xdr:colOff>3175</xdr:colOff>
      <xdr:row>322</xdr:row>
      <xdr:rowOff>168275</xdr:rowOff>
    </xdr:to>
    <xdr:sp macro="" textlink="">
      <xdr:nvSpPr>
        <xdr:cNvPr id="1570" name="WordArt 2047">
          <a:extLst>
            <a:ext uri="{FF2B5EF4-FFF2-40B4-BE49-F238E27FC236}">
              <a16:creationId xmlns:a16="http://schemas.microsoft.com/office/drawing/2014/main" id="{00000000-0008-0000-0000-00002206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687800" y="1257554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322</xdr:row>
      <xdr:rowOff>170048</xdr:rowOff>
    </xdr:from>
    <xdr:to>
      <xdr:col>17</xdr:col>
      <xdr:colOff>3175</xdr:colOff>
      <xdr:row>322</xdr:row>
      <xdr:rowOff>170048</xdr:rowOff>
    </xdr:to>
    <xdr:sp macro="" textlink="">
      <xdr:nvSpPr>
        <xdr:cNvPr id="1571" name="WordArt 2050">
          <a:extLst>
            <a:ext uri="{FF2B5EF4-FFF2-40B4-BE49-F238E27FC236}">
              <a16:creationId xmlns:a16="http://schemas.microsoft.com/office/drawing/2014/main" id="{00000000-0008-0000-0000-00002306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687800" y="12575717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3175</xdr:colOff>
      <xdr:row>296</xdr:row>
      <xdr:rowOff>171450</xdr:rowOff>
    </xdr:from>
    <xdr:to>
      <xdr:col>17</xdr:col>
      <xdr:colOff>3175</xdr:colOff>
      <xdr:row>296</xdr:row>
      <xdr:rowOff>171450</xdr:rowOff>
    </xdr:to>
    <xdr:sp macro="" textlink="">
      <xdr:nvSpPr>
        <xdr:cNvPr id="2" name="Word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52607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296</xdr:row>
      <xdr:rowOff>171450</xdr:rowOff>
    </xdr:from>
    <xdr:to>
      <xdr:col>17</xdr:col>
      <xdr:colOff>3175</xdr:colOff>
      <xdr:row>296</xdr:row>
      <xdr:rowOff>171450</xdr:rowOff>
    </xdr:to>
    <xdr:sp macro="" textlink="">
      <xdr:nvSpPr>
        <xdr:cNvPr id="3" name="WordArt 2047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52607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296</xdr:row>
      <xdr:rowOff>173223</xdr:rowOff>
    </xdr:from>
    <xdr:to>
      <xdr:col>17</xdr:col>
      <xdr:colOff>3175</xdr:colOff>
      <xdr:row>296</xdr:row>
      <xdr:rowOff>173223</xdr:rowOff>
    </xdr:to>
    <xdr:sp macro="" textlink="">
      <xdr:nvSpPr>
        <xdr:cNvPr id="4" name="WordArt 2050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526254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301</xdr:row>
      <xdr:rowOff>152400</xdr:rowOff>
    </xdr:from>
    <xdr:to>
      <xdr:col>17</xdr:col>
      <xdr:colOff>3175</xdr:colOff>
      <xdr:row>301</xdr:row>
      <xdr:rowOff>152400</xdr:rowOff>
    </xdr:to>
    <xdr:sp macro="" textlink="">
      <xdr:nvSpPr>
        <xdr:cNvPr id="5" name="WordArt 1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72419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301</xdr:row>
      <xdr:rowOff>152400</xdr:rowOff>
    </xdr:from>
    <xdr:to>
      <xdr:col>17</xdr:col>
      <xdr:colOff>3175</xdr:colOff>
      <xdr:row>301</xdr:row>
      <xdr:rowOff>152400</xdr:rowOff>
    </xdr:to>
    <xdr:sp macro="" textlink="">
      <xdr:nvSpPr>
        <xdr:cNvPr id="6" name="WordArt 2047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72419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301</xdr:row>
      <xdr:rowOff>154173</xdr:rowOff>
    </xdr:from>
    <xdr:to>
      <xdr:col>17</xdr:col>
      <xdr:colOff>3175</xdr:colOff>
      <xdr:row>301</xdr:row>
      <xdr:rowOff>154173</xdr:rowOff>
    </xdr:to>
    <xdr:sp macro="" textlink="">
      <xdr:nvSpPr>
        <xdr:cNvPr id="7" name="WordArt 2050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724374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301</xdr:row>
      <xdr:rowOff>152400</xdr:rowOff>
    </xdr:from>
    <xdr:to>
      <xdr:col>17</xdr:col>
      <xdr:colOff>3175</xdr:colOff>
      <xdr:row>301</xdr:row>
      <xdr:rowOff>152400</xdr:rowOff>
    </xdr:to>
    <xdr:sp macro="" textlink="">
      <xdr:nvSpPr>
        <xdr:cNvPr id="8" name="WordArt 1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72419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301</xdr:row>
      <xdr:rowOff>152400</xdr:rowOff>
    </xdr:from>
    <xdr:to>
      <xdr:col>17</xdr:col>
      <xdr:colOff>3175</xdr:colOff>
      <xdr:row>301</xdr:row>
      <xdr:rowOff>152400</xdr:rowOff>
    </xdr:to>
    <xdr:sp macro="" textlink="">
      <xdr:nvSpPr>
        <xdr:cNvPr id="9" name="WordArt 2047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72419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301</xdr:row>
      <xdr:rowOff>154173</xdr:rowOff>
    </xdr:from>
    <xdr:to>
      <xdr:col>17</xdr:col>
      <xdr:colOff>3175</xdr:colOff>
      <xdr:row>301</xdr:row>
      <xdr:rowOff>154173</xdr:rowOff>
    </xdr:to>
    <xdr:sp macro="" textlink="">
      <xdr:nvSpPr>
        <xdr:cNvPr id="10" name="WordArt 2050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724374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258</xdr:row>
      <xdr:rowOff>155575</xdr:rowOff>
    </xdr:from>
    <xdr:to>
      <xdr:col>17</xdr:col>
      <xdr:colOff>3175</xdr:colOff>
      <xdr:row>258</xdr:row>
      <xdr:rowOff>155575</xdr:rowOff>
    </xdr:to>
    <xdr:sp macro="" textlink="">
      <xdr:nvSpPr>
        <xdr:cNvPr id="11" name="WordArt 1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65949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258</xdr:row>
      <xdr:rowOff>155575</xdr:rowOff>
    </xdr:from>
    <xdr:to>
      <xdr:col>17</xdr:col>
      <xdr:colOff>3175</xdr:colOff>
      <xdr:row>258</xdr:row>
      <xdr:rowOff>155575</xdr:rowOff>
    </xdr:to>
    <xdr:sp macro="" textlink="">
      <xdr:nvSpPr>
        <xdr:cNvPr id="12" name="WordArt 2047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65949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258</xdr:row>
      <xdr:rowOff>157348</xdr:rowOff>
    </xdr:from>
    <xdr:to>
      <xdr:col>17</xdr:col>
      <xdr:colOff>3175</xdr:colOff>
      <xdr:row>258</xdr:row>
      <xdr:rowOff>157348</xdr:rowOff>
    </xdr:to>
    <xdr:sp macro="" textlink="">
      <xdr:nvSpPr>
        <xdr:cNvPr id="13" name="WordArt 2050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65967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259</xdr:row>
      <xdr:rowOff>147955</xdr:rowOff>
    </xdr:from>
    <xdr:to>
      <xdr:col>17</xdr:col>
      <xdr:colOff>3175</xdr:colOff>
      <xdr:row>259</xdr:row>
      <xdr:rowOff>147955</xdr:rowOff>
    </xdr:to>
    <xdr:sp macro="" textlink="">
      <xdr:nvSpPr>
        <xdr:cNvPr id="14" name="WordArt 1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718740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259</xdr:row>
      <xdr:rowOff>147955</xdr:rowOff>
    </xdr:from>
    <xdr:to>
      <xdr:col>17</xdr:col>
      <xdr:colOff>3175</xdr:colOff>
      <xdr:row>259</xdr:row>
      <xdr:rowOff>147955</xdr:rowOff>
    </xdr:to>
    <xdr:sp macro="" textlink="">
      <xdr:nvSpPr>
        <xdr:cNvPr id="15" name="WordArt 2047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718740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259</xdr:row>
      <xdr:rowOff>149728</xdr:rowOff>
    </xdr:from>
    <xdr:to>
      <xdr:col>17</xdr:col>
      <xdr:colOff>3175</xdr:colOff>
      <xdr:row>259</xdr:row>
      <xdr:rowOff>149728</xdr:rowOff>
    </xdr:to>
    <xdr:sp macro="" textlink="">
      <xdr:nvSpPr>
        <xdr:cNvPr id="16" name="WordArt 2050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718917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258</xdr:row>
      <xdr:rowOff>155575</xdr:rowOff>
    </xdr:from>
    <xdr:to>
      <xdr:col>17</xdr:col>
      <xdr:colOff>3175</xdr:colOff>
      <xdr:row>258</xdr:row>
      <xdr:rowOff>155575</xdr:rowOff>
    </xdr:to>
    <xdr:sp macro="" textlink="">
      <xdr:nvSpPr>
        <xdr:cNvPr id="17" name="WordArt 1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65949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258</xdr:row>
      <xdr:rowOff>155575</xdr:rowOff>
    </xdr:from>
    <xdr:to>
      <xdr:col>17</xdr:col>
      <xdr:colOff>3175</xdr:colOff>
      <xdr:row>258</xdr:row>
      <xdr:rowOff>155575</xdr:rowOff>
    </xdr:to>
    <xdr:sp macro="" textlink="">
      <xdr:nvSpPr>
        <xdr:cNvPr id="18" name="WordArt 2047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65949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258</xdr:row>
      <xdr:rowOff>157348</xdr:rowOff>
    </xdr:from>
    <xdr:to>
      <xdr:col>17</xdr:col>
      <xdr:colOff>3175</xdr:colOff>
      <xdr:row>258</xdr:row>
      <xdr:rowOff>157348</xdr:rowOff>
    </xdr:to>
    <xdr:sp macro="" textlink="">
      <xdr:nvSpPr>
        <xdr:cNvPr id="19" name="WordArt 2050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65967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297</xdr:row>
      <xdr:rowOff>171450</xdr:rowOff>
    </xdr:from>
    <xdr:to>
      <xdr:col>17</xdr:col>
      <xdr:colOff>3175</xdr:colOff>
      <xdr:row>297</xdr:row>
      <xdr:rowOff>171450</xdr:rowOff>
    </xdr:to>
    <xdr:sp macro="" textlink="">
      <xdr:nvSpPr>
        <xdr:cNvPr id="20" name="WordArt 1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56608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297</xdr:row>
      <xdr:rowOff>171450</xdr:rowOff>
    </xdr:from>
    <xdr:to>
      <xdr:col>17</xdr:col>
      <xdr:colOff>3175</xdr:colOff>
      <xdr:row>297</xdr:row>
      <xdr:rowOff>171450</xdr:rowOff>
    </xdr:to>
    <xdr:sp macro="" textlink="">
      <xdr:nvSpPr>
        <xdr:cNvPr id="21" name="WordArt 2047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56608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297</xdr:row>
      <xdr:rowOff>173223</xdr:rowOff>
    </xdr:from>
    <xdr:to>
      <xdr:col>17</xdr:col>
      <xdr:colOff>3175</xdr:colOff>
      <xdr:row>297</xdr:row>
      <xdr:rowOff>173223</xdr:rowOff>
    </xdr:to>
    <xdr:sp macro="" textlink="">
      <xdr:nvSpPr>
        <xdr:cNvPr id="22" name="WordArt 2050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566259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277</xdr:row>
      <xdr:rowOff>165100</xdr:rowOff>
    </xdr:from>
    <xdr:to>
      <xdr:col>17</xdr:col>
      <xdr:colOff>3175</xdr:colOff>
      <xdr:row>277</xdr:row>
      <xdr:rowOff>165100</xdr:rowOff>
    </xdr:to>
    <xdr:sp macro="" textlink="">
      <xdr:nvSpPr>
        <xdr:cNvPr id="23" name="WordArt 1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971200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277</xdr:row>
      <xdr:rowOff>165100</xdr:rowOff>
    </xdr:from>
    <xdr:to>
      <xdr:col>17</xdr:col>
      <xdr:colOff>3175</xdr:colOff>
      <xdr:row>277</xdr:row>
      <xdr:rowOff>165100</xdr:rowOff>
    </xdr:to>
    <xdr:sp macro="" textlink="">
      <xdr:nvSpPr>
        <xdr:cNvPr id="24" name="WordArt 2047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971200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277</xdr:row>
      <xdr:rowOff>166873</xdr:rowOff>
    </xdr:from>
    <xdr:to>
      <xdr:col>17</xdr:col>
      <xdr:colOff>3175</xdr:colOff>
      <xdr:row>277</xdr:row>
      <xdr:rowOff>166873</xdr:rowOff>
    </xdr:to>
    <xdr:sp macro="" textlink="">
      <xdr:nvSpPr>
        <xdr:cNvPr id="25" name="WordArt 2050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9712184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297</xdr:row>
      <xdr:rowOff>171450</xdr:rowOff>
    </xdr:from>
    <xdr:to>
      <xdr:col>17</xdr:col>
      <xdr:colOff>3175</xdr:colOff>
      <xdr:row>297</xdr:row>
      <xdr:rowOff>171450</xdr:rowOff>
    </xdr:to>
    <xdr:sp macro="" textlink="">
      <xdr:nvSpPr>
        <xdr:cNvPr id="26" name="WordArt 1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56608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297</xdr:row>
      <xdr:rowOff>171450</xdr:rowOff>
    </xdr:from>
    <xdr:to>
      <xdr:col>17</xdr:col>
      <xdr:colOff>3175</xdr:colOff>
      <xdr:row>297</xdr:row>
      <xdr:rowOff>171450</xdr:rowOff>
    </xdr:to>
    <xdr:sp macro="" textlink="">
      <xdr:nvSpPr>
        <xdr:cNvPr id="27" name="WordArt 2047">
          <a:extLst>
            <a:ext uri="{FF2B5EF4-FFF2-40B4-BE49-F238E27FC236}">
              <a16:creationId xmlns:a16="http://schemas.microsoft.com/office/drawing/2014/main" id="{00000000-0008-0000-0100-00001B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56608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297</xdr:row>
      <xdr:rowOff>173223</xdr:rowOff>
    </xdr:from>
    <xdr:to>
      <xdr:col>17</xdr:col>
      <xdr:colOff>3175</xdr:colOff>
      <xdr:row>297</xdr:row>
      <xdr:rowOff>173223</xdr:rowOff>
    </xdr:to>
    <xdr:sp macro="" textlink="">
      <xdr:nvSpPr>
        <xdr:cNvPr id="28" name="WordArt 2050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566259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216</xdr:row>
      <xdr:rowOff>165100</xdr:rowOff>
    </xdr:from>
    <xdr:to>
      <xdr:col>17</xdr:col>
      <xdr:colOff>3175</xdr:colOff>
      <xdr:row>216</xdr:row>
      <xdr:rowOff>165100</xdr:rowOff>
    </xdr:to>
    <xdr:sp macro="" textlink="">
      <xdr:nvSpPr>
        <xdr:cNvPr id="29" name="WordArt 1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84022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216</xdr:row>
      <xdr:rowOff>165100</xdr:rowOff>
    </xdr:from>
    <xdr:to>
      <xdr:col>17</xdr:col>
      <xdr:colOff>3175</xdr:colOff>
      <xdr:row>216</xdr:row>
      <xdr:rowOff>165100</xdr:rowOff>
    </xdr:to>
    <xdr:sp macro="" textlink="">
      <xdr:nvSpPr>
        <xdr:cNvPr id="30" name="WordArt 2047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84022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216</xdr:row>
      <xdr:rowOff>166873</xdr:rowOff>
    </xdr:from>
    <xdr:to>
      <xdr:col>17</xdr:col>
      <xdr:colOff>3175</xdr:colOff>
      <xdr:row>216</xdr:row>
      <xdr:rowOff>166873</xdr:rowOff>
    </xdr:to>
    <xdr:sp macro="" textlink="">
      <xdr:nvSpPr>
        <xdr:cNvPr id="31" name="WordArt 2050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840397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223</xdr:row>
      <xdr:rowOff>165100</xdr:rowOff>
    </xdr:from>
    <xdr:to>
      <xdr:col>17</xdr:col>
      <xdr:colOff>3175</xdr:colOff>
      <xdr:row>223</xdr:row>
      <xdr:rowOff>165100</xdr:rowOff>
    </xdr:to>
    <xdr:sp macro="" textlink="">
      <xdr:nvSpPr>
        <xdr:cNvPr id="32" name="WordArt 1">
          <a:extLst>
            <a:ext uri="{FF2B5EF4-FFF2-40B4-BE49-F238E27FC236}">
              <a16:creationId xmlns:a16="http://schemas.microsoft.com/office/drawing/2014/main" id="{00000000-0008-0000-0100-000020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12025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223</xdr:row>
      <xdr:rowOff>165100</xdr:rowOff>
    </xdr:from>
    <xdr:to>
      <xdr:col>17</xdr:col>
      <xdr:colOff>3175</xdr:colOff>
      <xdr:row>223</xdr:row>
      <xdr:rowOff>165100</xdr:rowOff>
    </xdr:to>
    <xdr:sp macro="" textlink="">
      <xdr:nvSpPr>
        <xdr:cNvPr id="33" name="WordArt 2047">
          <a:extLst>
            <a:ext uri="{FF2B5EF4-FFF2-40B4-BE49-F238E27FC236}">
              <a16:creationId xmlns:a16="http://schemas.microsoft.com/office/drawing/2014/main" id="{00000000-0008-0000-0100-000021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12025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223</xdr:row>
      <xdr:rowOff>166873</xdr:rowOff>
    </xdr:from>
    <xdr:to>
      <xdr:col>17</xdr:col>
      <xdr:colOff>3175</xdr:colOff>
      <xdr:row>223</xdr:row>
      <xdr:rowOff>166873</xdr:rowOff>
    </xdr:to>
    <xdr:sp macro="" textlink="">
      <xdr:nvSpPr>
        <xdr:cNvPr id="34" name="WordArt 2050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12043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224</xdr:row>
      <xdr:rowOff>147955</xdr:rowOff>
    </xdr:from>
    <xdr:to>
      <xdr:col>17</xdr:col>
      <xdr:colOff>3175</xdr:colOff>
      <xdr:row>224</xdr:row>
      <xdr:rowOff>147955</xdr:rowOff>
    </xdr:to>
    <xdr:sp macro="" textlink="">
      <xdr:nvSpPr>
        <xdr:cNvPr id="35" name="WordArt 1">
          <a:extLst>
            <a:ext uri="{FF2B5EF4-FFF2-40B4-BE49-F238E27FC236}">
              <a16:creationId xmlns:a16="http://schemas.microsoft.com/office/drawing/2014/main" id="{00000000-0008-0000-0100-000023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158545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224</xdr:row>
      <xdr:rowOff>147955</xdr:rowOff>
    </xdr:from>
    <xdr:to>
      <xdr:col>17</xdr:col>
      <xdr:colOff>3175</xdr:colOff>
      <xdr:row>224</xdr:row>
      <xdr:rowOff>147955</xdr:rowOff>
    </xdr:to>
    <xdr:sp macro="" textlink="">
      <xdr:nvSpPr>
        <xdr:cNvPr id="36" name="WordArt 2047">
          <a:extLst>
            <a:ext uri="{FF2B5EF4-FFF2-40B4-BE49-F238E27FC236}">
              <a16:creationId xmlns:a16="http://schemas.microsoft.com/office/drawing/2014/main" id="{00000000-0008-0000-0100-000024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158545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224</xdr:row>
      <xdr:rowOff>149728</xdr:rowOff>
    </xdr:from>
    <xdr:to>
      <xdr:col>17</xdr:col>
      <xdr:colOff>3175</xdr:colOff>
      <xdr:row>224</xdr:row>
      <xdr:rowOff>149728</xdr:rowOff>
    </xdr:to>
    <xdr:sp macro="" textlink="">
      <xdr:nvSpPr>
        <xdr:cNvPr id="37" name="WordArt 2050">
          <a:extLst>
            <a:ext uri="{FF2B5EF4-FFF2-40B4-BE49-F238E27FC236}">
              <a16:creationId xmlns:a16="http://schemas.microsoft.com/office/drawing/2014/main" id="{00000000-0008-0000-0100-000025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158722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223</xdr:row>
      <xdr:rowOff>165100</xdr:rowOff>
    </xdr:from>
    <xdr:to>
      <xdr:col>17</xdr:col>
      <xdr:colOff>3175</xdr:colOff>
      <xdr:row>223</xdr:row>
      <xdr:rowOff>165100</xdr:rowOff>
    </xdr:to>
    <xdr:sp macro="" textlink="">
      <xdr:nvSpPr>
        <xdr:cNvPr id="38" name="WordArt 1">
          <a:extLst>
            <a:ext uri="{FF2B5EF4-FFF2-40B4-BE49-F238E27FC236}">
              <a16:creationId xmlns:a16="http://schemas.microsoft.com/office/drawing/2014/main" id="{00000000-0008-0000-0100-000026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12025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223</xdr:row>
      <xdr:rowOff>165100</xdr:rowOff>
    </xdr:from>
    <xdr:to>
      <xdr:col>17</xdr:col>
      <xdr:colOff>3175</xdr:colOff>
      <xdr:row>223</xdr:row>
      <xdr:rowOff>165100</xdr:rowOff>
    </xdr:to>
    <xdr:sp macro="" textlink="">
      <xdr:nvSpPr>
        <xdr:cNvPr id="39" name="WordArt 2047">
          <a:extLst>
            <a:ext uri="{FF2B5EF4-FFF2-40B4-BE49-F238E27FC236}">
              <a16:creationId xmlns:a16="http://schemas.microsoft.com/office/drawing/2014/main" id="{00000000-0008-0000-0100-000027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12025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223</xdr:row>
      <xdr:rowOff>166873</xdr:rowOff>
    </xdr:from>
    <xdr:to>
      <xdr:col>17</xdr:col>
      <xdr:colOff>3175</xdr:colOff>
      <xdr:row>223</xdr:row>
      <xdr:rowOff>166873</xdr:rowOff>
    </xdr:to>
    <xdr:sp macro="" textlink="">
      <xdr:nvSpPr>
        <xdr:cNvPr id="40" name="WordArt 2050">
          <a:extLst>
            <a:ext uri="{FF2B5EF4-FFF2-40B4-BE49-F238E27FC236}">
              <a16:creationId xmlns:a16="http://schemas.microsoft.com/office/drawing/2014/main" id="{00000000-0008-0000-0100-000028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12043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219</xdr:row>
      <xdr:rowOff>165100</xdr:rowOff>
    </xdr:from>
    <xdr:to>
      <xdr:col>17</xdr:col>
      <xdr:colOff>3175</xdr:colOff>
      <xdr:row>219</xdr:row>
      <xdr:rowOff>165100</xdr:rowOff>
    </xdr:to>
    <xdr:sp macro="" textlink="">
      <xdr:nvSpPr>
        <xdr:cNvPr id="41" name="WordArt 1">
          <a:extLst>
            <a:ext uri="{FF2B5EF4-FFF2-40B4-BE49-F238E27FC236}">
              <a16:creationId xmlns:a16="http://schemas.microsoft.com/office/drawing/2014/main" id="{00000000-0008-0000-0100-000029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96023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219</xdr:row>
      <xdr:rowOff>165100</xdr:rowOff>
    </xdr:from>
    <xdr:to>
      <xdr:col>17</xdr:col>
      <xdr:colOff>3175</xdr:colOff>
      <xdr:row>219</xdr:row>
      <xdr:rowOff>165100</xdr:rowOff>
    </xdr:to>
    <xdr:sp macro="" textlink="">
      <xdr:nvSpPr>
        <xdr:cNvPr id="42" name="WordArt 2047">
          <a:extLst>
            <a:ext uri="{FF2B5EF4-FFF2-40B4-BE49-F238E27FC236}">
              <a16:creationId xmlns:a16="http://schemas.microsoft.com/office/drawing/2014/main" id="{00000000-0008-0000-0100-00002A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96023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219</xdr:row>
      <xdr:rowOff>166873</xdr:rowOff>
    </xdr:from>
    <xdr:to>
      <xdr:col>17</xdr:col>
      <xdr:colOff>3175</xdr:colOff>
      <xdr:row>219</xdr:row>
      <xdr:rowOff>166873</xdr:rowOff>
    </xdr:to>
    <xdr:sp macro="" textlink="">
      <xdr:nvSpPr>
        <xdr:cNvPr id="43" name="WordArt 2050">
          <a:extLst>
            <a:ext uri="{FF2B5EF4-FFF2-40B4-BE49-F238E27FC236}">
              <a16:creationId xmlns:a16="http://schemas.microsoft.com/office/drawing/2014/main" id="{00000000-0008-0000-0100-00002B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96041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212</xdr:row>
      <xdr:rowOff>165100</xdr:rowOff>
    </xdr:from>
    <xdr:to>
      <xdr:col>17</xdr:col>
      <xdr:colOff>3175</xdr:colOff>
      <xdr:row>212</xdr:row>
      <xdr:rowOff>165100</xdr:rowOff>
    </xdr:to>
    <xdr:sp macro="" textlink="">
      <xdr:nvSpPr>
        <xdr:cNvPr id="44" name="WordArt 1">
          <a:extLst>
            <a:ext uri="{FF2B5EF4-FFF2-40B4-BE49-F238E27FC236}">
              <a16:creationId xmlns:a16="http://schemas.microsoft.com/office/drawing/2014/main" id="{00000000-0008-0000-0100-00002C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68020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212</xdr:row>
      <xdr:rowOff>165100</xdr:rowOff>
    </xdr:from>
    <xdr:to>
      <xdr:col>17</xdr:col>
      <xdr:colOff>3175</xdr:colOff>
      <xdr:row>212</xdr:row>
      <xdr:rowOff>165100</xdr:rowOff>
    </xdr:to>
    <xdr:sp macro="" textlink="">
      <xdr:nvSpPr>
        <xdr:cNvPr id="45" name="WordArt 2047">
          <a:extLst>
            <a:ext uri="{FF2B5EF4-FFF2-40B4-BE49-F238E27FC236}">
              <a16:creationId xmlns:a16="http://schemas.microsoft.com/office/drawing/2014/main" id="{00000000-0008-0000-0100-00002D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68020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212</xdr:row>
      <xdr:rowOff>166873</xdr:rowOff>
    </xdr:from>
    <xdr:to>
      <xdr:col>17</xdr:col>
      <xdr:colOff>3175</xdr:colOff>
      <xdr:row>212</xdr:row>
      <xdr:rowOff>166873</xdr:rowOff>
    </xdr:to>
    <xdr:sp macro="" textlink="">
      <xdr:nvSpPr>
        <xdr:cNvPr id="46" name="WordArt 2050">
          <a:extLst>
            <a:ext uri="{FF2B5EF4-FFF2-40B4-BE49-F238E27FC236}">
              <a16:creationId xmlns:a16="http://schemas.microsoft.com/office/drawing/2014/main" id="{00000000-0008-0000-0100-00002E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680377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213</xdr:row>
      <xdr:rowOff>165100</xdr:rowOff>
    </xdr:from>
    <xdr:to>
      <xdr:col>17</xdr:col>
      <xdr:colOff>3175</xdr:colOff>
      <xdr:row>213</xdr:row>
      <xdr:rowOff>165100</xdr:rowOff>
    </xdr:to>
    <xdr:sp macro="" textlink="">
      <xdr:nvSpPr>
        <xdr:cNvPr id="47" name="WordArt 1">
          <a:extLst>
            <a:ext uri="{FF2B5EF4-FFF2-40B4-BE49-F238E27FC236}">
              <a16:creationId xmlns:a16="http://schemas.microsoft.com/office/drawing/2014/main" id="{00000000-0008-0000-0100-00002F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72020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213</xdr:row>
      <xdr:rowOff>165100</xdr:rowOff>
    </xdr:from>
    <xdr:to>
      <xdr:col>17</xdr:col>
      <xdr:colOff>3175</xdr:colOff>
      <xdr:row>213</xdr:row>
      <xdr:rowOff>165100</xdr:rowOff>
    </xdr:to>
    <xdr:sp macro="" textlink="">
      <xdr:nvSpPr>
        <xdr:cNvPr id="48" name="WordArt 2047">
          <a:extLst>
            <a:ext uri="{FF2B5EF4-FFF2-40B4-BE49-F238E27FC236}">
              <a16:creationId xmlns:a16="http://schemas.microsoft.com/office/drawing/2014/main" id="{00000000-0008-0000-0100-000030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72020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213</xdr:row>
      <xdr:rowOff>166873</xdr:rowOff>
    </xdr:from>
    <xdr:to>
      <xdr:col>17</xdr:col>
      <xdr:colOff>3175</xdr:colOff>
      <xdr:row>213</xdr:row>
      <xdr:rowOff>166873</xdr:rowOff>
    </xdr:to>
    <xdr:sp macro="" textlink="">
      <xdr:nvSpPr>
        <xdr:cNvPr id="49" name="WordArt 2050">
          <a:extLst>
            <a:ext uri="{FF2B5EF4-FFF2-40B4-BE49-F238E27FC236}">
              <a16:creationId xmlns:a16="http://schemas.microsoft.com/office/drawing/2014/main" id="{00000000-0008-0000-0100-000031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72038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219</xdr:row>
      <xdr:rowOff>165100</xdr:rowOff>
    </xdr:from>
    <xdr:to>
      <xdr:col>17</xdr:col>
      <xdr:colOff>3175</xdr:colOff>
      <xdr:row>219</xdr:row>
      <xdr:rowOff>165100</xdr:rowOff>
    </xdr:to>
    <xdr:sp macro="" textlink="">
      <xdr:nvSpPr>
        <xdr:cNvPr id="50" name="WordArt 1">
          <a:extLst>
            <a:ext uri="{FF2B5EF4-FFF2-40B4-BE49-F238E27FC236}">
              <a16:creationId xmlns:a16="http://schemas.microsoft.com/office/drawing/2014/main" id="{00000000-0008-0000-0100-000032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96023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219</xdr:row>
      <xdr:rowOff>165100</xdr:rowOff>
    </xdr:from>
    <xdr:to>
      <xdr:col>17</xdr:col>
      <xdr:colOff>3175</xdr:colOff>
      <xdr:row>219</xdr:row>
      <xdr:rowOff>165100</xdr:rowOff>
    </xdr:to>
    <xdr:sp macro="" textlink="">
      <xdr:nvSpPr>
        <xdr:cNvPr id="51" name="WordArt 2047">
          <a:extLst>
            <a:ext uri="{FF2B5EF4-FFF2-40B4-BE49-F238E27FC236}">
              <a16:creationId xmlns:a16="http://schemas.microsoft.com/office/drawing/2014/main" id="{00000000-0008-0000-0100-000033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96023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219</xdr:row>
      <xdr:rowOff>166873</xdr:rowOff>
    </xdr:from>
    <xdr:to>
      <xdr:col>17</xdr:col>
      <xdr:colOff>3175</xdr:colOff>
      <xdr:row>219</xdr:row>
      <xdr:rowOff>166873</xdr:rowOff>
    </xdr:to>
    <xdr:sp macro="" textlink="">
      <xdr:nvSpPr>
        <xdr:cNvPr id="52" name="WordArt 2050">
          <a:extLst>
            <a:ext uri="{FF2B5EF4-FFF2-40B4-BE49-F238E27FC236}">
              <a16:creationId xmlns:a16="http://schemas.microsoft.com/office/drawing/2014/main" id="{00000000-0008-0000-0100-000034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96041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224</xdr:row>
      <xdr:rowOff>155575</xdr:rowOff>
    </xdr:from>
    <xdr:to>
      <xdr:col>17</xdr:col>
      <xdr:colOff>3175</xdr:colOff>
      <xdr:row>224</xdr:row>
      <xdr:rowOff>155575</xdr:rowOff>
    </xdr:to>
    <xdr:sp macro="" textlink="">
      <xdr:nvSpPr>
        <xdr:cNvPr id="53" name="WordArt 1">
          <a:extLst>
            <a:ext uri="{FF2B5EF4-FFF2-40B4-BE49-F238E27FC236}">
              <a16:creationId xmlns:a16="http://schemas.microsoft.com/office/drawing/2014/main" id="{00000000-0008-0000-0100-000035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15930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224</xdr:row>
      <xdr:rowOff>155575</xdr:rowOff>
    </xdr:from>
    <xdr:to>
      <xdr:col>17</xdr:col>
      <xdr:colOff>3175</xdr:colOff>
      <xdr:row>224</xdr:row>
      <xdr:rowOff>155575</xdr:rowOff>
    </xdr:to>
    <xdr:sp macro="" textlink="">
      <xdr:nvSpPr>
        <xdr:cNvPr id="54" name="WordArt 2047">
          <a:extLst>
            <a:ext uri="{FF2B5EF4-FFF2-40B4-BE49-F238E27FC236}">
              <a16:creationId xmlns:a16="http://schemas.microsoft.com/office/drawing/2014/main" id="{00000000-0008-0000-0100-000036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15930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224</xdr:row>
      <xdr:rowOff>157348</xdr:rowOff>
    </xdr:from>
    <xdr:to>
      <xdr:col>17</xdr:col>
      <xdr:colOff>3175</xdr:colOff>
      <xdr:row>224</xdr:row>
      <xdr:rowOff>157348</xdr:rowOff>
    </xdr:to>
    <xdr:sp macro="" textlink="">
      <xdr:nvSpPr>
        <xdr:cNvPr id="55" name="WordArt 2050">
          <a:extLst>
            <a:ext uri="{FF2B5EF4-FFF2-40B4-BE49-F238E27FC236}">
              <a16:creationId xmlns:a16="http://schemas.microsoft.com/office/drawing/2014/main" id="{00000000-0008-0000-0100-000037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159484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224</xdr:row>
      <xdr:rowOff>155575</xdr:rowOff>
    </xdr:from>
    <xdr:to>
      <xdr:col>17</xdr:col>
      <xdr:colOff>3175</xdr:colOff>
      <xdr:row>224</xdr:row>
      <xdr:rowOff>155575</xdr:rowOff>
    </xdr:to>
    <xdr:sp macro="" textlink="">
      <xdr:nvSpPr>
        <xdr:cNvPr id="56" name="WordArt 1">
          <a:extLst>
            <a:ext uri="{FF2B5EF4-FFF2-40B4-BE49-F238E27FC236}">
              <a16:creationId xmlns:a16="http://schemas.microsoft.com/office/drawing/2014/main" id="{00000000-0008-0000-0100-000038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15930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224</xdr:row>
      <xdr:rowOff>155575</xdr:rowOff>
    </xdr:from>
    <xdr:to>
      <xdr:col>17</xdr:col>
      <xdr:colOff>3175</xdr:colOff>
      <xdr:row>224</xdr:row>
      <xdr:rowOff>155575</xdr:rowOff>
    </xdr:to>
    <xdr:sp macro="" textlink="">
      <xdr:nvSpPr>
        <xdr:cNvPr id="57" name="WordArt 2047">
          <a:extLst>
            <a:ext uri="{FF2B5EF4-FFF2-40B4-BE49-F238E27FC236}">
              <a16:creationId xmlns:a16="http://schemas.microsoft.com/office/drawing/2014/main" id="{00000000-0008-0000-0100-000039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15930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224</xdr:row>
      <xdr:rowOff>157348</xdr:rowOff>
    </xdr:from>
    <xdr:to>
      <xdr:col>17</xdr:col>
      <xdr:colOff>3175</xdr:colOff>
      <xdr:row>224</xdr:row>
      <xdr:rowOff>157348</xdr:rowOff>
    </xdr:to>
    <xdr:sp macro="" textlink="">
      <xdr:nvSpPr>
        <xdr:cNvPr id="58" name="WordArt 2050">
          <a:extLst>
            <a:ext uri="{FF2B5EF4-FFF2-40B4-BE49-F238E27FC236}">
              <a16:creationId xmlns:a16="http://schemas.microsoft.com/office/drawing/2014/main" id="{00000000-0008-0000-0100-00003A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159484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301</xdr:row>
      <xdr:rowOff>161925</xdr:rowOff>
    </xdr:from>
    <xdr:to>
      <xdr:col>17</xdr:col>
      <xdr:colOff>3175</xdr:colOff>
      <xdr:row>301</xdr:row>
      <xdr:rowOff>161925</xdr:rowOff>
    </xdr:to>
    <xdr:sp macro="" textlink="">
      <xdr:nvSpPr>
        <xdr:cNvPr id="59" name="WordArt 1">
          <a:extLst>
            <a:ext uri="{FF2B5EF4-FFF2-40B4-BE49-F238E27FC236}">
              <a16:creationId xmlns:a16="http://schemas.microsoft.com/office/drawing/2014/main" id="{00000000-0008-0000-0100-00003B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72515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301</xdr:row>
      <xdr:rowOff>161925</xdr:rowOff>
    </xdr:from>
    <xdr:to>
      <xdr:col>17</xdr:col>
      <xdr:colOff>3175</xdr:colOff>
      <xdr:row>301</xdr:row>
      <xdr:rowOff>161925</xdr:rowOff>
    </xdr:to>
    <xdr:sp macro="" textlink="">
      <xdr:nvSpPr>
        <xdr:cNvPr id="60" name="WordArt 2047">
          <a:extLst>
            <a:ext uri="{FF2B5EF4-FFF2-40B4-BE49-F238E27FC236}">
              <a16:creationId xmlns:a16="http://schemas.microsoft.com/office/drawing/2014/main" id="{00000000-0008-0000-0100-00003C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72515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301</xdr:row>
      <xdr:rowOff>163698</xdr:rowOff>
    </xdr:from>
    <xdr:to>
      <xdr:col>17</xdr:col>
      <xdr:colOff>3175</xdr:colOff>
      <xdr:row>301</xdr:row>
      <xdr:rowOff>163698</xdr:rowOff>
    </xdr:to>
    <xdr:sp macro="" textlink="">
      <xdr:nvSpPr>
        <xdr:cNvPr id="61" name="WordArt 2050">
          <a:extLst>
            <a:ext uri="{FF2B5EF4-FFF2-40B4-BE49-F238E27FC236}">
              <a16:creationId xmlns:a16="http://schemas.microsoft.com/office/drawing/2014/main" id="{00000000-0008-0000-0100-00003D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725327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301</xdr:row>
      <xdr:rowOff>161925</xdr:rowOff>
    </xdr:from>
    <xdr:to>
      <xdr:col>17</xdr:col>
      <xdr:colOff>3175</xdr:colOff>
      <xdr:row>301</xdr:row>
      <xdr:rowOff>161925</xdr:rowOff>
    </xdr:to>
    <xdr:sp macro="" textlink="">
      <xdr:nvSpPr>
        <xdr:cNvPr id="62" name="WordArt 1">
          <a:extLst>
            <a:ext uri="{FF2B5EF4-FFF2-40B4-BE49-F238E27FC236}">
              <a16:creationId xmlns:a16="http://schemas.microsoft.com/office/drawing/2014/main" id="{00000000-0008-0000-0100-00003E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72515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301</xdr:row>
      <xdr:rowOff>161925</xdr:rowOff>
    </xdr:from>
    <xdr:to>
      <xdr:col>17</xdr:col>
      <xdr:colOff>3175</xdr:colOff>
      <xdr:row>301</xdr:row>
      <xdr:rowOff>161925</xdr:rowOff>
    </xdr:to>
    <xdr:sp macro="" textlink="">
      <xdr:nvSpPr>
        <xdr:cNvPr id="63" name="WordArt 2047">
          <a:extLst>
            <a:ext uri="{FF2B5EF4-FFF2-40B4-BE49-F238E27FC236}">
              <a16:creationId xmlns:a16="http://schemas.microsoft.com/office/drawing/2014/main" id="{00000000-0008-0000-0100-00003F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72515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301</xdr:row>
      <xdr:rowOff>163698</xdr:rowOff>
    </xdr:from>
    <xdr:to>
      <xdr:col>17</xdr:col>
      <xdr:colOff>3175</xdr:colOff>
      <xdr:row>301</xdr:row>
      <xdr:rowOff>163698</xdr:rowOff>
    </xdr:to>
    <xdr:sp macro="" textlink="">
      <xdr:nvSpPr>
        <xdr:cNvPr id="64" name="WordArt 2050">
          <a:extLst>
            <a:ext uri="{FF2B5EF4-FFF2-40B4-BE49-F238E27FC236}">
              <a16:creationId xmlns:a16="http://schemas.microsoft.com/office/drawing/2014/main" id="{00000000-0008-0000-0100-000040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725327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304</xdr:row>
      <xdr:rowOff>144780</xdr:rowOff>
    </xdr:from>
    <xdr:to>
      <xdr:col>17</xdr:col>
      <xdr:colOff>3175</xdr:colOff>
      <xdr:row>304</xdr:row>
      <xdr:rowOff>144780</xdr:rowOff>
    </xdr:to>
    <xdr:sp macro="" textlink="">
      <xdr:nvSpPr>
        <xdr:cNvPr id="65" name="WordArt 2047">
          <a:extLst>
            <a:ext uri="{FF2B5EF4-FFF2-40B4-BE49-F238E27FC236}">
              <a16:creationId xmlns:a16="http://schemas.microsoft.com/office/drawing/2014/main" id="{00000000-0008-0000-0100-000041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873930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304</xdr:row>
      <xdr:rowOff>146553</xdr:rowOff>
    </xdr:from>
    <xdr:to>
      <xdr:col>17</xdr:col>
      <xdr:colOff>3175</xdr:colOff>
      <xdr:row>304</xdr:row>
      <xdr:rowOff>146553</xdr:rowOff>
    </xdr:to>
    <xdr:sp macro="" textlink="">
      <xdr:nvSpPr>
        <xdr:cNvPr id="66" name="WordArt 2050">
          <a:extLst>
            <a:ext uri="{FF2B5EF4-FFF2-40B4-BE49-F238E27FC236}">
              <a16:creationId xmlns:a16="http://schemas.microsoft.com/office/drawing/2014/main" id="{00000000-0008-0000-0100-000042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874107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304</xdr:row>
      <xdr:rowOff>152400</xdr:rowOff>
    </xdr:from>
    <xdr:to>
      <xdr:col>17</xdr:col>
      <xdr:colOff>3175</xdr:colOff>
      <xdr:row>304</xdr:row>
      <xdr:rowOff>152400</xdr:rowOff>
    </xdr:to>
    <xdr:sp macro="" textlink="">
      <xdr:nvSpPr>
        <xdr:cNvPr id="67" name="WordArt 1">
          <a:extLst>
            <a:ext uri="{FF2B5EF4-FFF2-40B4-BE49-F238E27FC236}">
              <a16:creationId xmlns:a16="http://schemas.microsoft.com/office/drawing/2014/main" id="{00000000-0008-0000-0100-000043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87469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304</xdr:row>
      <xdr:rowOff>152400</xdr:rowOff>
    </xdr:from>
    <xdr:to>
      <xdr:col>17</xdr:col>
      <xdr:colOff>3175</xdr:colOff>
      <xdr:row>304</xdr:row>
      <xdr:rowOff>152400</xdr:rowOff>
    </xdr:to>
    <xdr:sp macro="" textlink="">
      <xdr:nvSpPr>
        <xdr:cNvPr id="68" name="WordArt 2047">
          <a:extLst>
            <a:ext uri="{FF2B5EF4-FFF2-40B4-BE49-F238E27FC236}">
              <a16:creationId xmlns:a16="http://schemas.microsoft.com/office/drawing/2014/main" id="{00000000-0008-0000-0100-000044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87469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304</xdr:row>
      <xdr:rowOff>154173</xdr:rowOff>
    </xdr:from>
    <xdr:to>
      <xdr:col>17</xdr:col>
      <xdr:colOff>3175</xdr:colOff>
      <xdr:row>304</xdr:row>
      <xdr:rowOff>154173</xdr:rowOff>
    </xdr:to>
    <xdr:sp macro="" textlink="">
      <xdr:nvSpPr>
        <xdr:cNvPr id="69" name="WordArt 2050">
          <a:extLst>
            <a:ext uri="{FF2B5EF4-FFF2-40B4-BE49-F238E27FC236}">
              <a16:creationId xmlns:a16="http://schemas.microsoft.com/office/drawing/2014/main" id="{00000000-0008-0000-0100-000045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874869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304</xdr:row>
      <xdr:rowOff>152400</xdr:rowOff>
    </xdr:from>
    <xdr:to>
      <xdr:col>17</xdr:col>
      <xdr:colOff>3175</xdr:colOff>
      <xdr:row>304</xdr:row>
      <xdr:rowOff>152400</xdr:rowOff>
    </xdr:to>
    <xdr:sp macro="" textlink="">
      <xdr:nvSpPr>
        <xdr:cNvPr id="70" name="WordArt 1">
          <a:extLst>
            <a:ext uri="{FF2B5EF4-FFF2-40B4-BE49-F238E27FC236}">
              <a16:creationId xmlns:a16="http://schemas.microsoft.com/office/drawing/2014/main" id="{00000000-0008-0000-0100-000046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87469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304</xdr:row>
      <xdr:rowOff>152400</xdr:rowOff>
    </xdr:from>
    <xdr:to>
      <xdr:col>17</xdr:col>
      <xdr:colOff>3175</xdr:colOff>
      <xdr:row>304</xdr:row>
      <xdr:rowOff>152400</xdr:rowOff>
    </xdr:to>
    <xdr:sp macro="" textlink="">
      <xdr:nvSpPr>
        <xdr:cNvPr id="71" name="WordArt 2047">
          <a:extLst>
            <a:ext uri="{FF2B5EF4-FFF2-40B4-BE49-F238E27FC236}">
              <a16:creationId xmlns:a16="http://schemas.microsoft.com/office/drawing/2014/main" id="{00000000-0008-0000-0100-000047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87469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304</xdr:row>
      <xdr:rowOff>154173</xdr:rowOff>
    </xdr:from>
    <xdr:to>
      <xdr:col>17</xdr:col>
      <xdr:colOff>3175</xdr:colOff>
      <xdr:row>304</xdr:row>
      <xdr:rowOff>154173</xdr:rowOff>
    </xdr:to>
    <xdr:sp macro="" textlink="">
      <xdr:nvSpPr>
        <xdr:cNvPr id="72" name="WordArt 2050">
          <a:extLst>
            <a:ext uri="{FF2B5EF4-FFF2-40B4-BE49-F238E27FC236}">
              <a16:creationId xmlns:a16="http://schemas.microsoft.com/office/drawing/2014/main" id="{00000000-0008-0000-0100-000048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874869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306</xdr:row>
      <xdr:rowOff>171450</xdr:rowOff>
    </xdr:from>
    <xdr:to>
      <xdr:col>17</xdr:col>
      <xdr:colOff>3175</xdr:colOff>
      <xdr:row>306</xdr:row>
      <xdr:rowOff>171450</xdr:rowOff>
    </xdr:to>
    <xdr:sp macro="" textlink="">
      <xdr:nvSpPr>
        <xdr:cNvPr id="73" name="WordArt 1">
          <a:extLst>
            <a:ext uri="{FF2B5EF4-FFF2-40B4-BE49-F238E27FC236}">
              <a16:creationId xmlns:a16="http://schemas.microsoft.com/office/drawing/2014/main" id="{00000000-0008-0000-0100-000049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95660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306</xdr:row>
      <xdr:rowOff>171450</xdr:rowOff>
    </xdr:from>
    <xdr:to>
      <xdr:col>17</xdr:col>
      <xdr:colOff>3175</xdr:colOff>
      <xdr:row>306</xdr:row>
      <xdr:rowOff>171450</xdr:rowOff>
    </xdr:to>
    <xdr:sp macro="" textlink="">
      <xdr:nvSpPr>
        <xdr:cNvPr id="74" name="WordArt 2047">
          <a:extLst>
            <a:ext uri="{FF2B5EF4-FFF2-40B4-BE49-F238E27FC236}">
              <a16:creationId xmlns:a16="http://schemas.microsoft.com/office/drawing/2014/main" id="{00000000-0008-0000-0100-00004A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95660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306</xdr:row>
      <xdr:rowOff>173223</xdr:rowOff>
    </xdr:from>
    <xdr:to>
      <xdr:col>17</xdr:col>
      <xdr:colOff>3175</xdr:colOff>
      <xdr:row>306</xdr:row>
      <xdr:rowOff>173223</xdr:rowOff>
    </xdr:to>
    <xdr:sp macro="" textlink="">
      <xdr:nvSpPr>
        <xdr:cNvPr id="75" name="WordArt 2050">
          <a:extLst>
            <a:ext uri="{FF2B5EF4-FFF2-40B4-BE49-F238E27FC236}">
              <a16:creationId xmlns:a16="http://schemas.microsoft.com/office/drawing/2014/main" id="{00000000-0008-0000-0100-00004B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956784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305</xdr:row>
      <xdr:rowOff>171450</xdr:rowOff>
    </xdr:from>
    <xdr:to>
      <xdr:col>17</xdr:col>
      <xdr:colOff>3175</xdr:colOff>
      <xdr:row>305</xdr:row>
      <xdr:rowOff>171450</xdr:rowOff>
    </xdr:to>
    <xdr:sp macro="" textlink="">
      <xdr:nvSpPr>
        <xdr:cNvPr id="76" name="WordArt 1">
          <a:extLst>
            <a:ext uri="{FF2B5EF4-FFF2-40B4-BE49-F238E27FC236}">
              <a16:creationId xmlns:a16="http://schemas.microsoft.com/office/drawing/2014/main" id="{00000000-0008-0000-0100-00004C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91660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305</xdr:row>
      <xdr:rowOff>171450</xdr:rowOff>
    </xdr:from>
    <xdr:to>
      <xdr:col>17</xdr:col>
      <xdr:colOff>3175</xdr:colOff>
      <xdr:row>305</xdr:row>
      <xdr:rowOff>171450</xdr:rowOff>
    </xdr:to>
    <xdr:sp macro="" textlink="">
      <xdr:nvSpPr>
        <xdr:cNvPr id="77" name="WordArt 2047">
          <a:extLst>
            <a:ext uri="{FF2B5EF4-FFF2-40B4-BE49-F238E27FC236}">
              <a16:creationId xmlns:a16="http://schemas.microsoft.com/office/drawing/2014/main" id="{00000000-0008-0000-0100-00004D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91660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305</xdr:row>
      <xdr:rowOff>173223</xdr:rowOff>
    </xdr:from>
    <xdr:to>
      <xdr:col>17</xdr:col>
      <xdr:colOff>3175</xdr:colOff>
      <xdr:row>305</xdr:row>
      <xdr:rowOff>173223</xdr:rowOff>
    </xdr:to>
    <xdr:sp macro="" textlink="">
      <xdr:nvSpPr>
        <xdr:cNvPr id="78" name="WordArt 2050">
          <a:extLst>
            <a:ext uri="{FF2B5EF4-FFF2-40B4-BE49-F238E27FC236}">
              <a16:creationId xmlns:a16="http://schemas.microsoft.com/office/drawing/2014/main" id="{00000000-0008-0000-0100-00004E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916779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286</xdr:row>
      <xdr:rowOff>165100</xdr:rowOff>
    </xdr:from>
    <xdr:to>
      <xdr:col>17</xdr:col>
      <xdr:colOff>3175</xdr:colOff>
      <xdr:row>286</xdr:row>
      <xdr:rowOff>165100</xdr:rowOff>
    </xdr:to>
    <xdr:sp macro="" textlink="">
      <xdr:nvSpPr>
        <xdr:cNvPr id="79" name="WordArt 1">
          <a:extLst>
            <a:ext uri="{FF2B5EF4-FFF2-40B4-BE49-F238E27FC236}">
              <a16:creationId xmlns:a16="http://schemas.microsoft.com/office/drawing/2014/main" id="{00000000-0008-0000-0100-00004F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12348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286</xdr:row>
      <xdr:rowOff>165100</xdr:rowOff>
    </xdr:from>
    <xdr:to>
      <xdr:col>17</xdr:col>
      <xdr:colOff>3175</xdr:colOff>
      <xdr:row>286</xdr:row>
      <xdr:rowOff>165100</xdr:rowOff>
    </xdr:to>
    <xdr:sp macro="" textlink="">
      <xdr:nvSpPr>
        <xdr:cNvPr id="80" name="WordArt 2047">
          <a:extLst>
            <a:ext uri="{FF2B5EF4-FFF2-40B4-BE49-F238E27FC236}">
              <a16:creationId xmlns:a16="http://schemas.microsoft.com/office/drawing/2014/main" id="{00000000-0008-0000-0100-000050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12348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286</xdr:row>
      <xdr:rowOff>166873</xdr:rowOff>
    </xdr:from>
    <xdr:to>
      <xdr:col>17</xdr:col>
      <xdr:colOff>3175</xdr:colOff>
      <xdr:row>286</xdr:row>
      <xdr:rowOff>166873</xdr:rowOff>
    </xdr:to>
    <xdr:sp macro="" textlink="">
      <xdr:nvSpPr>
        <xdr:cNvPr id="81" name="WordArt 2050">
          <a:extLst>
            <a:ext uri="{FF2B5EF4-FFF2-40B4-BE49-F238E27FC236}">
              <a16:creationId xmlns:a16="http://schemas.microsoft.com/office/drawing/2014/main" id="{00000000-0008-0000-0100-000051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123664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286</xdr:row>
      <xdr:rowOff>165100</xdr:rowOff>
    </xdr:from>
    <xdr:to>
      <xdr:col>17</xdr:col>
      <xdr:colOff>3175</xdr:colOff>
      <xdr:row>286</xdr:row>
      <xdr:rowOff>165100</xdr:rowOff>
    </xdr:to>
    <xdr:sp macro="" textlink="">
      <xdr:nvSpPr>
        <xdr:cNvPr id="82" name="WordArt 1">
          <a:extLst>
            <a:ext uri="{FF2B5EF4-FFF2-40B4-BE49-F238E27FC236}">
              <a16:creationId xmlns:a16="http://schemas.microsoft.com/office/drawing/2014/main" id="{00000000-0008-0000-0100-000052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12348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286</xdr:row>
      <xdr:rowOff>165100</xdr:rowOff>
    </xdr:from>
    <xdr:to>
      <xdr:col>17</xdr:col>
      <xdr:colOff>3175</xdr:colOff>
      <xdr:row>286</xdr:row>
      <xdr:rowOff>165100</xdr:rowOff>
    </xdr:to>
    <xdr:sp macro="" textlink="">
      <xdr:nvSpPr>
        <xdr:cNvPr id="83" name="WordArt 2047">
          <a:extLst>
            <a:ext uri="{FF2B5EF4-FFF2-40B4-BE49-F238E27FC236}">
              <a16:creationId xmlns:a16="http://schemas.microsoft.com/office/drawing/2014/main" id="{00000000-0008-0000-0100-000053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12348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286</xdr:row>
      <xdr:rowOff>166873</xdr:rowOff>
    </xdr:from>
    <xdr:to>
      <xdr:col>17</xdr:col>
      <xdr:colOff>3175</xdr:colOff>
      <xdr:row>286</xdr:row>
      <xdr:rowOff>166873</xdr:rowOff>
    </xdr:to>
    <xdr:sp macro="" textlink="">
      <xdr:nvSpPr>
        <xdr:cNvPr id="84" name="WordArt 2050">
          <a:extLst>
            <a:ext uri="{FF2B5EF4-FFF2-40B4-BE49-F238E27FC236}">
              <a16:creationId xmlns:a16="http://schemas.microsoft.com/office/drawing/2014/main" id="{00000000-0008-0000-0100-000054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123664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285</xdr:row>
      <xdr:rowOff>174625</xdr:rowOff>
    </xdr:from>
    <xdr:to>
      <xdr:col>17</xdr:col>
      <xdr:colOff>3175</xdr:colOff>
      <xdr:row>285</xdr:row>
      <xdr:rowOff>174625</xdr:rowOff>
    </xdr:to>
    <xdr:sp macro="" textlink="">
      <xdr:nvSpPr>
        <xdr:cNvPr id="85" name="WordArt 1">
          <a:extLst>
            <a:ext uri="{FF2B5EF4-FFF2-40B4-BE49-F238E27FC236}">
              <a16:creationId xmlns:a16="http://schemas.microsoft.com/office/drawing/2014/main" id="{00000000-0008-0000-0100-000055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08443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285</xdr:row>
      <xdr:rowOff>174625</xdr:rowOff>
    </xdr:from>
    <xdr:to>
      <xdr:col>17</xdr:col>
      <xdr:colOff>3175</xdr:colOff>
      <xdr:row>285</xdr:row>
      <xdr:rowOff>174625</xdr:rowOff>
    </xdr:to>
    <xdr:sp macro="" textlink="">
      <xdr:nvSpPr>
        <xdr:cNvPr id="86" name="WordArt 2047">
          <a:extLst>
            <a:ext uri="{FF2B5EF4-FFF2-40B4-BE49-F238E27FC236}">
              <a16:creationId xmlns:a16="http://schemas.microsoft.com/office/drawing/2014/main" id="{00000000-0008-0000-0100-000056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08443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285</xdr:row>
      <xdr:rowOff>176398</xdr:rowOff>
    </xdr:from>
    <xdr:to>
      <xdr:col>17</xdr:col>
      <xdr:colOff>3175</xdr:colOff>
      <xdr:row>285</xdr:row>
      <xdr:rowOff>176398</xdr:rowOff>
    </xdr:to>
    <xdr:sp macro="" textlink="">
      <xdr:nvSpPr>
        <xdr:cNvPr id="87" name="WordArt 2050">
          <a:extLst>
            <a:ext uri="{FF2B5EF4-FFF2-40B4-BE49-F238E27FC236}">
              <a16:creationId xmlns:a16="http://schemas.microsoft.com/office/drawing/2014/main" id="{00000000-0008-0000-0100-000057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08461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285</xdr:row>
      <xdr:rowOff>174625</xdr:rowOff>
    </xdr:from>
    <xdr:to>
      <xdr:col>17</xdr:col>
      <xdr:colOff>3175</xdr:colOff>
      <xdr:row>285</xdr:row>
      <xdr:rowOff>174625</xdr:rowOff>
    </xdr:to>
    <xdr:sp macro="" textlink="">
      <xdr:nvSpPr>
        <xdr:cNvPr id="88" name="WordArt 1">
          <a:extLst>
            <a:ext uri="{FF2B5EF4-FFF2-40B4-BE49-F238E27FC236}">
              <a16:creationId xmlns:a16="http://schemas.microsoft.com/office/drawing/2014/main" id="{00000000-0008-0000-0100-000058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08443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285</xdr:row>
      <xdr:rowOff>174625</xdr:rowOff>
    </xdr:from>
    <xdr:to>
      <xdr:col>17</xdr:col>
      <xdr:colOff>3175</xdr:colOff>
      <xdr:row>285</xdr:row>
      <xdr:rowOff>174625</xdr:rowOff>
    </xdr:to>
    <xdr:sp macro="" textlink="">
      <xdr:nvSpPr>
        <xdr:cNvPr id="89" name="WordArt 2047">
          <a:extLst>
            <a:ext uri="{FF2B5EF4-FFF2-40B4-BE49-F238E27FC236}">
              <a16:creationId xmlns:a16="http://schemas.microsoft.com/office/drawing/2014/main" id="{00000000-0008-0000-0100-000059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08443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285</xdr:row>
      <xdr:rowOff>176398</xdr:rowOff>
    </xdr:from>
    <xdr:to>
      <xdr:col>17</xdr:col>
      <xdr:colOff>3175</xdr:colOff>
      <xdr:row>285</xdr:row>
      <xdr:rowOff>176398</xdr:rowOff>
    </xdr:to>
    <xdr:sp macro="" textlink="">
      <xdr:nvSpPr>
        <xdr:cNvPr id="90" name="WordArt 2050">
          <a:extLst>
            <a:ext uri="{FF2B5EF4-FFF2-40B4-BE49-F238E27FC236}">
              <a16:creationId xmlns:a16="http://schemas.microsoft.com/office/drawing/2014/main" id="{00000000-0008-0000-0100-00005A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08461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287</xdr:row>
      <xdr:rowOff>165100</xdr:rowOff>
    </xdr:from>
    <xdr:to>
      <xdr:col>17</xdr:col>
      <xdr:colOff>3175</xdr:colOff>
      <xdr:row>287</xdr:row>
      <xdr:rowOff>165100</xdr:rowOff>
    </xdr:to>
    <xdr:sp macro="" textlink="">
      <xdr:nvSpPr>
        <xdr:cNvPr id="91" name="WordArt 1">
          <a:extLst>
            <a:ext uri="{FF2B5EF4-FFF2-40B4-BE49-F238E27FC236}">
              <a16:creationId xmlns:a16="http://schemas.microsoft.com/office/drawing/2014/main" id="{00000000-0008-0000-0100-00005B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16349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287</xdr:row>
      <xdr:rowOff>165100</xdr:rowOff>
    </xdr:from>
    <xdr:to>
      <xdr:col>17</xdr:col>
      <xdr:colOff>3175</xdr:colOff>
      <xdr:row>287</xdr:row>
      <xdr:rowOff>165100</xdr:rowOff>
    </xdr:to>
    <xdr:sp macro="" textlink="">
      <xdr:nvSpPr>
        <xdr:cNvPr id="92" name="WordArt 2047">
          <a:extLst>
            <a:ext uri="{FF2B5EF4-FFF2-40B4-BE49-F238E27FC236}">
              <a16:creationId xmlns:a16="http://schemas.microsoft.com/office/drawing/2014/main" id="{00000000-0008-0000-0100-00005C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16349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287</xdr:row>
      <xdr:rowOff>166873</xdr:rowOff>
    </xdr:from>
    <xdr:to>
      <xdr:col>17</xdr:col>
      <xdr:colOff>3175</xdr:colOff>
      <xdr:row>287</xdr:row>
      <xdr:rowOff>166873</xdr:rowOff>
    </xdr:to>
    <xdr:sp macro="" textlink="">
      <xdr:nvSpPr>
        <xdr:cNvPr id="93" name="WordArt 2050">
          <a:extLst>
            <a:ext uri="{FF2B5EF4-FFF2-40B4-BE49-F238E27FC236}">
              <a16:creationId xmlns:a16="http://schemas.microsoft.com/office/drawing/2014/main" id="{00000000-0008-0000-0100-00005D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163669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287</xdr:row>
      <xdr:rowOff>165100</xdr:rowOff>
    </xdr:from>
    <xdr:to>
      <xdr:col>17</xdr:col>
      <xdr:colOff>3175</xdr:colOff>
      <xdr:row>287</xdr:row>
      <xdr:rowOff>165100</xdr:rowOff>
    </xdr:to>
    <xdr:sp macro="" textlink="">
      <xdr:nvSpPr>
        <xdr:cNvPr id="94" name="WordArt 1">
          <a:extLst>
            <a:ext uri="{FF2B5EF4-FFF2-40B4-BE49-F238E27FC236}">
              <a16:creationId xmlns:a16="http://schemas.microsoft.com/office/drawing/2014/main" id="{00000000-0008-0000-0100-00005E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16349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287</xdr:row>
      <xdr:rowOff>165100</xdr:rowOff>
    </xdr:from>
    <xdr:to>
      <xdr:col>17</xdr:col>
      <xdr:colOff>3175</xdr:colOff>
      <xdr:row>287</xdr:row>
      <xdr:rowOff>165100</xdr:rowOff>
    </xdr:to>
    <xdr:sp macro="" textlink="">
      <xdr:nvSpPr>
        <xdr:cNvPr id="95" name="WordArt 2047">
          <a:extLst>
            <a:ext uri="{FF2B5EF4-FFF2-40B4-BE49-F238E27FC236}">
              <a16:creationId xmlns:a16="http://schemas.microsoft.com/office/drawing/2014/main" id="{00000000-0008-0000-0100-00005F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16349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287</xdr:row>
      <xdr:rowOff>166873</xdr:rowOff>
    </xdr:from>
    <xdr:to>
      <xdr:col>17</xdr:col>
      <xdr:colOff>3175</xdr:colOff>
      <xdr:row>287</xdr:row>
      <xdr:rowOff>166873</xdr:rowOff>
    </xdr:to>
    <xdr:sp macro="" textlink="">
      <xdr:nvSpPr>
        <xdr:cNvPr id="96" name="WordArt 2050">
          <a:extLst>
            <a:ext uri="{FF2B5EF4-FFF2-40B4-BE49-F238E27FC236}">
              <a16:creationId xmlns:a16="http://schemas.microsoft.com/office/drawing/2014/main" id="{00000000-0008-0000-0100-000060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163669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294</xdr:row>
      <xdr:rowOff>174625</xdr:rowOff>
    </xdr:from>
    <xdr:to>
      <xdr:col>17</xdr:col>
      <xdr:colOff>3175</xdr:colOff>
      <xdr:row>294</xdr:row>
      <xdr:rowOff>174625</xdr:rowOff>
    </xdr:to>
    <xdr:sp macro="" textlink="">
      <xdr:nvSpPr>
        <xdr:cNvPr id="97" name="WordArt 1">
          <a:extLst>
            <a:ext uri="{FF2B5EF4-FFF2-40B4-BE49-F238E27FC236}">
              <a16:creationId xmlns:a16="http://schemas.microsoft.com/office/drawing/2014/main" id="{00000000-0008-0000-0100-000061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44448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294</xdr:row>
      <xdr:rowOff>174625</xdr:rowOff>
    </xdr:from>
    <xdr:to>
      <xdr:col>17</xdr:col>
      <xdr:colOff>3175</xdr:colOff>
      <xdr:row>294</xdr:row>
      <xdr:rowOff>174625</xdr:rowOff>
    </xdr:to>
    <xdr:sp macro="" textlink="">
      <xdr:nvSpPr>
        <xdr:cNvPr id="98" name="WordArt 2047">
          <a:extLst>
            <a:ext uri="{FF2B5EF4-FFF2-40B4-BE49-F238E27FC236}">
              <a16:creationId xmlns:a16="http://schemas.microsoft.com/office/drawing/2014/main" id="{00000000-0008-0000-0100-000062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44448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294</xdr:row>
      <xdr:rowOff>176398</xdr:rowOff>
    </xdr:from>
    <xdr:to>
      <xdr:col>17</xdr:col>
      <xdr:colOff>3175</xdr:colOff>
      <xdr:row>294</xdr:row>
      <xdr:rowOff>176398</xdr:rowOff>
    </xdr:to>
    <xdr:sp macro="" textlink="">
      <xdr:nvSpPr>
        <xdr:cNvPr id="99" name="WordArt 2050">
          <a:extLst>
            <a:ext uri="{FF2B5EF4-FFF2-40B4-BE49-F238E27FC236}">
              <a16:creationId xmlns:a16="http://schemas.microsoft.com/office/drawing/2014/main" id="{00000000-0008-0000-0100-000063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444657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294</xdr:row>
      <xdr:rowOff>174625</xdr:rowOff>
    </xdr:from>
    <xdr:to>
      <xdr:col>17</xdr:col>
      <xdr:colOff>3175</xdr:colOff>
      <xdr:row>294</xdr:row>
      <xdr:rowOff>174625</xdr:rowOff>
    </xdr:to>
    <xdr:sp macro="" textlink="">
      <xdr:nvSpPr>
        <xdr:cNvPr id="100" name="WordArt 1">
          <a:extLst>
            <a:ext uri="{FF2B5EF4-FFF2-40B4-BE49-F238E27FC236}">
              <a16:creationId xmlns:a16="http://schemas.microsoft.com/office/drawing/2014/main" id="{00000000-0008-0000-0100-000064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44448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294</xdr:row>
      <xdr:rowOff>174625</xdr:rowOff>
    </xdr:from>
    <xdr:to>
      <xdr:col>17</xdr:col>
      <xdr:colOff>3175</xdr:colOff>
      <xdr:row>294</xdr:row>
      <xdr:rowOff>174625</xdr:rowOff>
    </xdr:to>
    <xdr:sp macro="" textlink="">
      <xdr:nvSpPr>
        <xdr:cNvPr id="101" name="WordArt 2047">
          <a:extLst>
            <a:ext uri="{FF2B5EF4-FFF2-40B4-BE49-F238E27FC236}">
              <a16:creationId xmlns:a16="http://schemas.microsoft.com/office/drawing/2014/main" id="{00000000-0008-0000-0100-000065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44448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294</xdr:row>
      <xdr:rowOff>176398</xdr:rowOff>
    </xdr:from>
    <xdr:to>
      <xdr:col>17</xdr:col>
      <xdr:colOff>3175</xdr:colOff>
      <xdr:row>294</xdr:row>
      <xdr:rowOff>176398</xdr:rowOff>
    </xdr:to>
    <xdr:sp macro="" textlink="">
      <xdr:nvSpPr>
        <xdr:cNvPr id="102" name="WordArt 2050">
          <a:extLst>
            <a:ext uri="{FF2B5EF4-FFF2-40B4-BE49-F238E27FC236}">
              <a16:creationId xmlns:a16="http://schemas.microsoft.com/office/drawing/2014/main" id="{00000000-0008-0000-0100-000066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444657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292</xdr:row>
      <xdr:rowOff>165100</xdr:rowOff>
    </xdr:from>
    <xdr:to>
      <xdr:col>17</xdr:col>
      <xdr:colOff>3175</xdr:colOff>
      <xdr:row>292</xdr:row>
      <xdr:rowOff>165100</xdr:rowOff>
    </xdr:to>
    <xdr:sp macro="" textlink="">
      <xdr:nvSpPr>
        <xdr:cNvPr id="103" name="WordArt 1">
          <a:extLst>
            <a:ext uri="{FF2B5EF4-FFF2-40B4-BE49-F238E27FC236}">
              <a16:creationId xmlns:a16="http://schemas.microsoft.com/office/drawing/2014/main" id="{00000000-0008-0000-0100-000067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36351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292</xdr:row>
      <xdr:rowOff>165100</xdr:rowOff>
    </xdr:from>
    <xdr:to>
      <xdr:col>17</xdr:col>
      <xdr:colOff>3175</xdr:colOff>
      <xdr:row>292</xdr:row>
      <xdr:rowOff>165100</xdr:rowOff>
    </xdr:to>
    <xdr:sp macro="" textlink="">
      <xdr:nvSpPr>
        <xdr:cNvPr id="104" name="WordArt 2047">
          <a:extLst>
            <a:ext uri="{FF2B5EF4-FFF2-40B4-BE49-F238E27FC236}">
              <a16:creationId xmlns:a16="http://schemas.microsoft.com/office/drawing/2014/main" id="{00000000-0008-0000-0100-000068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36351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292</xdr:row>
      <xdr:rowOff>166873</xdr:rowOff>
    </xdr:from>
    <xdr:to>
      <xdr:col>17</xdr:col>
      <xdr:colOff>3175</xdr:colOff>
      <xdr:row>292</xdr:row>
      <xdr:rowOff>166873</xdr:rowOff>
    </xdr:to>
    <xdr:sp macro="" textlink="">
      <xdr:nvSpPr>
        <xdr:cNvPr id="105" name="WordArt 2050">
          <a:extLst>
            <a:ext uri="{FF2B5EF4-FFF2-40B4-BE49-F238E27FC236}">
              <a16:creationId xmlns:a16="http://schemas.microsoft.com/office/drawing/2014/main" id="{00000000-0008-0000-0100-000069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363694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292</xdr:row>
      <xdr:rowOff>165100</xdr:rowOff>
    </xdr:from>
    <xdr:to>
      <xdr:col>17</xdr:col>
      <xdr:colOff>3175</xdr:colOff>
      <xdr:row>292</xdr:row>
      <xdr:rowOff>165100</xdr:rowOff>
    </xdr:to>
    <xdr:sp macro="" textlink="">
      <xdr:nvSpPr>
        <xdr:cNvPr id="106" name="WordArt 1">
          <a:extLst>
            <a:ext uri="{FF2B5EF4-FFF2-40B4-BE49-F238E27FC236}">
              <a16:creationId xmlns:a16="http://schemas.microsoft.com/office/drawing/2014/main" id="{00000000-0008-0000-0100-00006A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36351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292</xdr:row>
      <xdr:rowOff>165100</xdr:rowOff>
    </xdr:from>
    <xdr:to>
      <xdr:col>17</xdr:col>
      <xdr:colOff>3175</xdr:colOff>
      <xdr:row>292</xdr:row>
      <xdr:rowOff>165100</xdr:rowOff>
    </xdr:to>
    <xdr:sp macro="" textlink="">
      <xdr:nvSpPr>
        <xdr:cNvPr id="107" name="WordArt 2047">
          <a:extLst>
            <a:ext uri="{FF2B5EF4-FFF2-40B4-BE49-F238E27FC236}">
              <a16:creationId xmlns:a16="http://schemas.microsoft.com/office/drawing/2014/main" id="{00000000-0008-0000-0100-00006B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36351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292</xdr:row>
      <xdr:rowOff>166873</xdr:rowOff>
    </xdr:from>
    <xdr:to>
      <xdr:col>17</xdr:col>
      <xdr:colOff>3175</xdr:colOff>
      <xdr:row>292</xdr:row>
      <xdr:rowOff>166873</xdr:rowOff>
    </xdr:to>
    <xdr:sp macro="" textlink="">
      <xdr:nvSpPr>
        <xdr:cNvPr id="108" name="WordArt 2050">
          <a:extLst>
            <a:ext uri="{FF2B5EF4-FFF2-40B4-BE49-F238E27FC236}">
              <a16:creationId xmlns:a16="http://schemas.microsoft.com/office/drawing/2014/main" id="{00000000-0008-0000-0100-00006C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363694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289</xdr:row>
      <xdr:rowOff>165100</xdr:rowOff>
    </xdr:from>
    <xdr:to>
      <xdr:col>17</xdr:col>
      <xdr:colOff>3175</xdr:colOff>
      <xdr:row>289</xdr:row>
      <xdr:rowOff>165100</xdr:rowOff>
    </xdr:to>
    <xdr:sp macro="" textlink="">
      <xdr:nvSpPr>
        <xdr:cNvPr id="109" name="WordArt 1">
          <a:extLst>
            <a:ext uri="{FF2B5EF4-FFF2-40B4-BE49-F238E27FC236}">
              <a16:creationId xmlns:a16="http://schemas.microsoft.com/office/drawing/2014/main" id="{00000000-0008-0000-0100-00006D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24350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289</xdr:row>
      <xdr:rowOff>165100</xdr:rowOff>
    </xdr:from>
    <xdr:to>
      <xdr:col>17</xdr:col>
      <xdr:colOff>3175</xdr:colOff>
      <xdr:row>289</xdr:row>
      <xdr:rowOff>165100</xdr:rowOff>
    </xdr:to>
    <xdr:sp macro="" textlink="">
      <xdr:nvSpPr>
        <xdr:cNvPr id="110" name="WordArt 2047">
          <a:extLst>
            <a:ext uri="{FF2B5EF4-FFF2-40B4-BE49-F238E27FC236}">
              <a16:creationId xmlns:a16="http://schemas.microsoft.com/office/drawing/2014/main" id="{00000000-0008-0000-0100-00006E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24350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289</xdr:row>
      <xdr:rowOff>166873</xdr:rowOff>
    </xdr:from>
    <xdr:to>
      <xdr:col>17</xdr:col>
      <xdr:colOff>3175</xdr:colOff>
      <xdr:row>289</xdr:row>
      <xdr:rowOff>166873</xdr:rowOff>
    </xdr:to>
    <xdr:sp macro="" textlink="">
      <xdr:nvSpPr>
        <xdr:cNvPr id="111" name="WordArt 2050">
          <a:extLst>
            <a:ext uri="{FF2B5EF4-FFF2-40B4-BE49-F238E27FC236}">
              <a16:creationId xmlns:a16="http://schemas.microsoft.com/office/drawing/2014/main" id="{00000000-0008-0000-0100-00006F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243679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289</xdr:row>
      <xdr:rowOff>165100</xdr:rowOff>
    </xdr:from>
    <xdr:to>
      <xdr:col>17</xdr:col>
      <xdr:colOff>3175</xdr:colOff>
      <xdr:row>289</xdr:row>
      <xdr:rowOff>165100</xdr:rowOff>
    </xdr:to>
    <xdr:sp macro="" textlink="">
      <xdr:nvSpPr>
        <xdr:cNvPr id="112" name="WordArt 1">
          <a:extLst>
            <a:ext uri="{FF2B5EF4-FFF2-40B4-BE49-F238E27FC236}">
              <a16:creationId xmlns:a16="http://schemas.microsoft.com/office/drawing/2014/main" id="{00000000-0008-0000-0100-000070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24350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289</xdr:row>
      <xdr:rowOff>165100</xdr:rowOff>
    </xdr:from>
    <xdr:to>
      <xdr:col>17</xdr:col>
      <xdr:colOff>3175</xdr:colOff>
      <xdr:row>289</xdr:row>
      <xdr:rowOff>165100</xdr:rowOff>
    </xdr:to>
    <xdr:sp macro="" textlink="">
      <xdr:nvSpPr>
        <xdr:cNvPr id="113" name="WordArt 2047">
          <a:extLst>
            <a:ext uri="{FF2B5EF4-FFF2-40B4-BE49-F238E27FC236}">
              <a16:creationId xmlns:a16="http://schemas.microsoft.com/office/drawing/2014/main" id="{00000000-0008-0000-0100-000071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24350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289</xdr:row>
      <xdr:rowOff>166873</xdr:rowOff>
    </xdr:from>
    <xdr:to>
      <xdr:col>17</xdr:col>
      <xdr:colOff>3175</xdr:colOff>
      <xdr:row>289</xdr:row>
      <xdr:rowOff>166873</xdr:rowOff>
    </xdr:to>
    <xdr:sp macro="" textlink="">
      <xdr:nvSpPr>
        <xdr:cNvPr id="114" name="WordArt 2050">
          <a:extLst>
            <a:ext uri="{FF2B5EF4-FFF2-40B4-BE49-F238E27FC236}">
              <a16:creationId xmlns:a16="http://schemas.microsoft.com/office/drawing/2014/main" id="{00000000-0008-0000-0100-000072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243679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288</xdr:row>
      <xdr:rowOff>174625</xdr:rowOff>
    </xdr:from>
    <xdr:to>
      <xdr:col>17</xdr:col>
      <xdr:colOff>3175</xdr:colOff>
      <xdr:row>288</xdr:row>
      <xdr:rowOff>174625</xdr:rowOff>
    </xdr:to>
    <xdr:sp macro="" textlink="">
      <xdr:nvSpPr>
        <xdr:cNvPr id="115" name="WordArt 1">
          <a:extLst>
            <a:ext uri="{FF2B5EF4-FFF2-40B4-BE49-F238E27FC236}">
              <a16:creationId xmlns:a16="http://schemas.microsoft.com/office/drawing/2014/main" id="{00000000-0008-0000-0100-000073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20445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288</xdr:row>
      <xdr:rowOff>174625</xdr:rowOff>
    </xdr:from>
    <xdr:to>
      <xdr:col>17</xdr:col>
      <xdr:colOff>3175</xdr:colOff>
      <xdr:row>288</xdr:row>
      <xdr:rowOff>174625</xdr:rowOff>
    </xdr:to>
    <xdr:sp macro="" textlink="">
      <xdr:nvSpPr>
        <xdr:cNvPr id="116" name="WordArt 2047">
          <a:extLst>
            <a:ext uri="{FF2B5EF4-FFF2-40B4-BE49-F238E27FC236}">
              <a16:creationId xmlns:a16="http://schemas.microsoft.com/office/drawing/2014/main" id="{00000000-0008-0000-0100-000074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20445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288</xdr:row>
      <xdr:rowOff>176398</xdr:rowOff>
    </xdr:from>
    <xdr:to>
      <xdr:col>17</xdr:col>
      <xdr:colOff>3175</xdr:colOff>
      <xdr:row>288</xdr:row>
      <xdr:rowOff>176398</xdr:rowOff>
    </xdr:to>
    <xdr:sp macro="" textlink="">
      <xdr:nvSpPr>
        <xdr:cNvPr id="117" name="WordArt 2050">
          <a:extLst>
            <a:ext uri="{FF2B5EF4-FFF2-40B4-BE49-F238E27FC236}">
              <a16:creationId xmlns:a16="http://schemas.microsoft.com/office/drawing/2014/main" id="{00000000-0008-0000-0100-000075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204627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288</xdr:row>
      <xdr:rowOff>174625</xdr:rowOff>
    </xdr:from>
    <xdr:to>
      <xdr:col>17</xdr:col>
      <xdr:colOff>3175</xdr:colOff>
      <xdr:row>288</xdr:row>
      <xdr:rowOff>174625</xdr:rowOff>
    </xdr:to>
    <xdr:sp macro="" textlink="">
      <xdr:nvSpPr>
        <xdr:cNvPr id="118" name="WordArt 1">
          <a:extLst>
            <a:ext uri="{FF2B5EF4-FFF2-40B4-BE49-F238E27FC236}">
              <a16:creationId xmlns:a16="http://schemas.microsoft.com/office/drawing/2014/main" id="{00000000-0008-0000-0100-000076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20445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288</xdr:row>
      <xdr:rowOff>174625</xdr:rowOff>
    </xdr:from>
    <xdr:to>
      <xdr:col>17</xdr:col>
      <xdr:colOff>3175</xdr:colOff>
      <xdr:row>288</xdr:row>
      <xdr:rowOff>174625</xdr:rowOff>
    </xdr:to>
    <xdr:sp macro="" textlink="">
      <xdr:nvSpPr>
        <xdr:cNvPr id="119" name="WordArt 2047">
          <a:extLst>
            <a:ext uri="{FF2B5EF4-FFF2-40B4-BE49-F238E27FC236}">
              <a16:creationId xmlns:a16="http://schemas.microsoft.com/office/drawing/2014/main" id="{00000000-0008-0000-0100-000077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20445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288</xdr:row>
      <xdr:rowOff>176398</xdr:rowOff>
    </xdr:from>
    <xdr:to>
      <xdr:col>17</xdr:col>
      <xdr:colOff>3175</xdr:colOff>
      <xdr:row>288</xdr:row>
      <xdr:rowOff>176398</xdr:rowOff>
    </xdr:to>
    <xdr:sp macro="" textlink="">
      <xdr:nvSpPr>
        <xdr:cNvPr id="120" name="WordArt 2050">
          <a:extLst>
            <a:ext uri="{FF2B5EF4-FFF2-40B4-BE49-F238E27FC236}">
              <a16:creationId xmlns:a16="http://schemas.microsoft.com/office/drawing/2014/main" id="{00000000-0008-0000-0100-000078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204627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291</xdr:row>
      <xdr:rowOff>174625</xdr:rowOff>
    </xdr:from>
    <xdr:to>
      <xdr:col>17</xdr:col>
      <xdr:colOff>3175</xdr:colOff>
      <xdr:row>291</xdr:row>
      <xdr:rowOff>174625</xdr:rowOff>
    </xdr:to>
    <xdr:sp macro="" textlink="">
      <xdr:nvSpPr>
        <xdr:cNvPr id="121" name="WordArt 1">
          <a:extLst>
            <a:ext uri="{FF2B5EF4-FFF2-40B4-BE49-F238E27FC236}">
              <a16:creationId xmlns:a16="http://schemas.microsoft.com/office/drawing/2014/main" id="{00000000-0008-0000-0100-000079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32446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291</xdr:row>
      <xdr:rowOff>174625</xdr:rowOff>
    </xdr:from>
    <xdr:to>
      <xdr:col>17</xdr:col>
      <xdr:colOff>3175</xdr:colOff>
      <xdr:row>291</xdr:row>
      <xdr:rowOff>174625</xdr:rowOff>
    </xdr:to>
    <xdr:sp macro="" textlink="">
      <xdr:nvSpPr>
        <xdr:cNvPr id="122" name="WordArt 2047">
          <a:extLst>
            <a:ext uri="{FF2B5EF4-FFF2-40B4-BE49-F238E27FC236}">
              <a16:creationId xmlns:a16="http://schemas.microsoft.com/office/drawing/2014/main" id="{00000000-0008-0000-0100-00007A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32446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291</xdr:row>
      <xdr:rowOff>176398</xdr:rowOff>
    </xdr:from>
    <xdr:to>
      <xdr:col>17</xdr:col>
      <xdr:colOff>3175</xdr:colOff>
      <xdr:row>291</xdr:row>
      <xdr:rowOff>176398</xdr:rowOff>
    </xdr:to>
    <xdr:sp macro="" textlink="">
      <xdr:nvSpPr>
        <xdr:cNvPr id="123" name="WordArt 2050">
          <a:extLst>
            <a:ext uri="{FF2B5EF4-FFF2-40B4-BE49-F238E27FC236}">
              <a16:creationId xmlns:a16="http://schemas.microsoft.com/office/drawing/2014/main" id="{00000000-0008-0000-0100-00007B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32464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291</xdr:row>
      <xdr:rowOff>174625</xdr:rowOff>
    </xdr:from>
    <xdr:to>
      <xdr:col>17</xdr:col>
      <xdr:colOff>3175</xdr:colOff>
      <xdr:row>291</xdr:row>
      <xdr:rowOff>174625</xdr:rowOff>
    </xdr:to>
    <xdr:sp macro="" textlink="">
      <xdr:nvSpPr>
        <xdr:cNvPr id="124" name="WordArt 1">
          <a:extLst>
            <a:ext uri="{FF2B5EF4-FFF2-40B4-BE49-F238E27FC236}">
              <a16:creationId xmlns:a16="http://schemas.microsoft.com/office/drawing/2014/main" id="{00000000-0008-0000-0100-00007C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32446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291</xdr:row>
      <xdr:rowOff>174625</xdr:rowOff>
    </xdr:from>
    <xdr:to>
      <xdr:col>17</xdr:col>
      <xdr:colOff>3175</xdr:colOff>
      <xdr:row>291</xdr:row>
      <xdr:rowOff>174625</xdr:rowOff>
    </xdr:to>
    <xdr:sp macro="" textlink="">
      <xdr:nvSpPr>
        <xdr:cNvPr id="125" name="WordArt 2047">
          <a:extLst>
            <a:ext uri="{FF2B5EF4-FFF2-40B4-BE49-F238E27FC236}">
              <a16:creationId xmlns:a16="http://schemas.microsoft.com/office/drawing/2014/main" id="{00000000-0008-0000-0100-00007D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32446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291</xdr:row>
      <xdr:rowOff>176398</xdr:rowOff>
    </xdr:from>
    <xdr:to>
      <xdr:col>17</xdr:col>
      <xdr:colOff>3175</xdr:colOff>
      <xdr:row>291</xdr:row>
      <xdr:rowOff>176398</xdr:rowOff>
    </xdr:to>
    <xdr:sp macro="" textlink="">
      <xdr:nvSpPr>
        <xdr:cNvPr id="126" name="WordArt 2050">
          <a:extLst>
            <a:ext uri="{FF2B5EF4-FFF2-40B4-BE49-F238E27FC236}">
              <a16:creationId xmlns:a16="http://schemas.microsoft.com/office/drawing/2014/main" id="{00000000-0008-0000-0100-00007E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32464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290</xdr:row>
      <xdr:rowOff>165100</xdr:rowOff>
    </xdr:from>
    <xdr:to>
      <xdr:col>17</xdr:col>
      <xdr:colOff>3175</xdr:colOff>
      <xdr:row>290</xdr:row>
      <xdr:rowOff>165100</xdr:rowOff>
    </xdr:to>
    <xdr:sp macro="" textlink="">
      <xdr:nvSpPr>
        <xdr:cNvPr id="127" name="WordArt 1">
          <a:extLst>
            <a:ext uri="{FF2B5EF4-FFF2-40B4-BE49-F238E27FC236}">
              <a16:creationId xmlns:a16="http://schemas.microsoft.com/office/drawing/2014/main" id="{00000000-0008-0000-0100-00007F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28350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290</xdr:row>
      <xdr:rowOff>165100</xdr:rowOff>
    </xdr:from>
    <xdr:to>
      <xdr:col>17</xdr:col>
      <xdr:colOff>3175</xdr:colOff>
      <xdr:row>290</xdr:row>
      <xdr:rowOff>165100</xdr:rowOff>
    </xdr:to>
    <xdr:sp macro="" textlink="">
      <xdr:nvSpPr>
        <xdr:cNvPr id="128" name="WordArt 2047">
          <a:extLst>
            <a:ext uri="{FF2B5EF4-FFF2-40B4-BE49-F238E27FC236}">
              <a16:creationId xmlns:a16="http://schemas.microsoft.com/office/drawing/2014/main" id="{00000000-0008-0000-0100-000080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28350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290</xdr:row>
      <xdr:rowOff>166873</xdr:rowOff>
    </xdr:from>
    <xdr:to>
      <xdr:col>17</xdr:col>
      <xdr:colOff>3175</xdr:colOff>
      <xdr:row>290</xdr:row>
      <xdr:rowOff>166873</xdr:rowOff>
    </xdr:to>
    <xdr:sp macro="" textlink="">
      <xdr:nvSpPr>
        <xdr:cNvPr id="129" name="WordArt 2050">
          <a:extLst>
            <a:ext uri="{FF2B5EF4-FFF2-40B4-BE49-F238E27FC236}">
              <a16:creationId xmlns:a16="http://schemas.microsoft.com/office/drawing/2014/main" id="{00000000-0008-0000-0100-000081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283684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290</xdr:row>
      <xdr:rowOff>165100</xdr:rowOff>
    </xdr:from>
    <xdr:to>
      <xdr:col>17</xdr:col>
      <xdr:colOff>3175</xdr:colOff>
      <xdr:row>290</xdr:row>
      <xdr:rowOff>165100</xdr:rowOff>
    </xdr:to>
    <xdr:sp macro="" textlink="">
      <xdr:nvSpPr>
        <xdr:cNvPr id="130" name="WordArt 1">
          <a:extLst>
            <a:ext uri="{FF2B5EF4-FFF2-40B4-BE49-F238E27FC236}">
              <a16:creationId xmlns:a16="http://schemas.microsoft.com/office/drawing/2014/main" id="{00000000-0008-0000-0100-000082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28350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290</xdr:row>
      <xdr:rowOff>165100</xdr:rowOff>
    </xdr:from>
    <xdr:to>
      <xdr:col>17</xdr:col>
      <xdr:colOff>3175</xdr:colOff>
      <xdr:row>290</xdr:row>
      <xdr:rowOff>165100</xdr:rowOff>
    </xdr:to>
    <xdr:sp macro="" textlink="">
      <xdr:nvSpPr>
        <xdr:cNvPr id="131" name="WordArt 2047">
          <a:extLst>
            <a:ext uri="{FF2B5EF4-FFF2-40B4-BE49-F238E27FC236}">
              <a16:creationId xmlns:a16="http://schemas.microsoft.com/office/drawing/2014/main" id="{00000000-0008-0000-0100-000083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28350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290</xdr:row>
      <xdr:rowOff>166873</xdr:rowOff>
    </xdr:from>
    <xdr:to>
      <xdr:col>17</xdr:col>
      <xdr:colOff>3175</xdr:colOff>
      <xdr:row>290</xdr:row>
      <xdr:rowOff>166873</xdr:rowOff>
    </xdr:to>
    <xdr:sp macro="" textlink="">
      <xdr:nvSpPr>
        <xdr:cNvPr id="132" name="WordArt 2050">
          <a:extLst>
            <a:ext uri="{FF2B5EF4-FFF2-40B4-BE49-F238E27FC236}">
              <a16:creationId xmlns:a16="http://schemas.microsoft.com/office/drawing/2014/main" id="{00000000-0008-0000-0100-000084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283684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293</xdr:row>
      <xdr:rowOff>165100</xdr:rowOff>
    </xdr:from>
    <xdr:to>
      <xdr:col>17</xdr:col>
      <xdr:colOff>3175</xdr:colOff>
      <xdr:row>293</xdr:row>
      <xdr:rowOff>165100</xdr:rowOff>
    </xdr:to>
    <xdr:sp macro="" textlink="">
      <xdr:nvSpPr>
        <xdr:cNvPr id="133" name="WordArt 1">
          <a:extLst>
            <a:ext uri="{FF2B5EF4-FFF2-40B4-BE49-F238E27FC236}">
              <a16:creationId xmlns:a16="http://schemas.microsoft.com/office/drawing/2014/main" id="{00000000-0008-0000-0100-000085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40352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293</xdr:row>
      <xdr:rowOff>165100</xdr:rowOff>
    </xdr:from>
    <xdr:to>
      <xdr:col>17</xdr:col>
      <xdr:colOff>3175</xdr:colOff>
      <xdr:row>293</xdr:row>
      <xdr:rowOff>165100</xdr:rowOff>
    </xdr:to>
    <xdr:sp macro="" textlink="">
      <xdr:nvSpPr>
        <xdr:cNvPr id="134" name="WordArt 2047">
          <a:extLst>
            <a:ext uri="{FF2B5EF4-FFF2-40B4-BE49-F238E27FC236}">
              <a16:creationId xmlns:a16="http://schemas.microsoft.com/office/drawing/2014/main" id="{00000000-0008-0000-0100-000086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40352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293</xdr:row>
      <xdr:rowOff>166873</xdr:rowOff>
    </xdr:from>
    <xdr:to>
      <xdr:col>17</xdr:col>
      <xdr:colOff>3175</xdr:colOff>
      <xdr:row>293</xdr:row>
      <xdr:rowOff>166873</xdr:rowOff>
    </xdr:to>
    <xdr:sp macro="" textlink="">
      <xdr:nvSpPr>
        <xdr:cNvPr id="135" name="WordArt 2050">
          <a:extLst>
            <a:ext uri="{FF2B5EF4-FFF2-40B4-BE49-F238E27FC236}">
              <a16:creationId xmlns:a16="http://schemas.microsoft.com/office/drawing/2014/main" id="{00000000-0008-0000-0100-000087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403699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293</xdr:row>
      <xdr:rowOff>165100</xdr:rowOff>
    </xdr:from>
    <xdr:to>
      <xdr:col>17</xdr:col>
      <xdr:colOff>3175</xdr:colOff>
      <xdr:row>293</xdr:row>
      <xdr:rowOff>165100</xdr:rowOff>
    </xdr:to>
    <xdr:sp macro="" textlink="">
      <xdr:nvSpPr>
        <xdr:cNvPr id="136" name="WordArt 1">
          <a:extLst>
            <a:ext uri="{FF2B5EF4-FFF2-40B4-BE49-F238E27FC236}">
              <a16:creationId xmlns:a16="http://schemas.microsoft.com/office/drawing/2014/main" id="{00000000-0008-0000-0100-000088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40352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293</xdr:row>
      <xdr:rowOff>165100</xdr:rowOff>
    </xdr:from>
    <xdr:to>
      <xdr:col>17</xdr:col>
      <xdr:colOff>3175</xdr:colOff>
      <xdr:row>293</xdr:row>
      <xdr:rowOff>165100</xdr:rowOff>
    </xdr:to>
    <xdr:sp macro="" textlink="">
      <xdr:nvSpPr>
        <xdr:cNvPr id="137" name="WordArt 2047">
          <a:extLst>
            <a:ext uri="{FF2B5EF4-FFF2-40B4-BE49-F238E27FC236}">
              <a16:creationId xmlns:a16="http://schemas.microsoft.com/office/drawing/2014/main" id="{00000000-0008-0000-0100-000089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40352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293</xdr:row>
      <xdr:rowOff>166873</xdr:rowOff>
    </xdr:from>
    <xdr:to>
      <xdr:col>17</xdr:col>
      <xdr:colOff>3175</xdr:colOff>
      <xdr:row>293</xdr:row>
      <xdr:rowOff>166873</xdr:rowOff>
    </xdr:to>
    <xdr:sp macro="" textlink="">
      <xdr:nvSpPr>
        <xdr:cNvPr id="138" name="WordArt 2050">
          <a:extLst>
            <a:ext uri="{FF2B5EF4-FFF2-40B4-BE49-F238E27FC236}">
              <a16:creationId xmlns:a16="http://schemas.microsoft.com/office/drawing/2014/main" id="{00000000-0008-0000-0100-00008A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403699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327</xdr:row>
      <xdr:rowOff>168275</xdr:rowOff>
    </xdr:from>
    <xdr:to>
      <xdr:col>17</xdr:col>
      <xdr:colOff>3175</xdr:colOff>
      <xdr:row>327</xdr:row>
      <xdr:rowOff>168275</xdr:rowOff>
    </xdr:to>
    <xdr:sp macro="" textlink="">
      <xdr:nvSpPr>
        <xdr:cNvPr id="139" name="WordArt 1">
          <a:extLst>
            <a:ext uri="{FF2B5EF4-FFF2-40B4-BE49-F238E27FC236}">
              <a16:creationId xmlns:a16="http://schemas.microsoft.com/office/drawing/2014/main" id="{00000000-0008-0000-0100-00008B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86497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327</xdr:row>
      <xdr:rowOff>168275</xdr:rowOff>
    </xdr:from>
    <xdr:to>
      <xdr:col>17</xdr:col>
      <xdr:colOff>3175</xdr:colOff>
      <xdr:row>327</xdr:row>
      <xdr:rowOff>168275</xdr:rowOff>
    </xdr:to>
    <xdr:sp macro="" textlink="">
      <xdr:nvSpPr>
        <xdr:cNvPr id="140" name="WordArt 2047">
          <a:extLst>
            <a:ext uri="{FF2B5EF4-FFF2-40B4-BE49-F238E27FC236}">
              <a16:creationId xmlns:a16="http://schemas.microsoft.com/office/drawing/2014/main" id="{00000000-0008-0000-0100-00008C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86497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327</xdr:row>
      <xdr:rowOff>170048</xdr:rowOff>
    </xdr:from>
    <xdr:to>
      <xdr:col>17</xdr:col>
      <xdr:colOff>3175</xdr:colOff>
      <xdr:row>327</xdr:row>
      <xdr:rowOff>170048</xdr:rowOff>
    </xdr:to>
    <xdr:sp macro="" textlink="">
      <xdr:nvSpPr>
        <xdr:cNvPr id="141" name="WordArt 2050">
          <a:extLst>
            <a:ext uri="{FF2B5EF4-FFF2-40B4-BE49-F238E27FC236}">
              <a16:creationId xmlns:a16="http://schemas.microsoft.com/office/drawing/2014/main" id="{00000000-0008-0000-0100-00008D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86515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327</xdr:row>
      <xdr:rowOff>168275</xdr:rowOff>
    </xdr:from>
    <xdr:to>
      <xdr:col>17</xdr:col>
      <xdr:colOff>3175</xdr:colOff>
      <xdr:row>327</xdr:row>
      <xdr:rowOff>168275</xdr:rowOff>
    </xdr:to>
    <xdr:sp macro="" textlink="">
      <xdr:nvSpPr>
        <xdr:cNvPr id="142" name="WordArt 1">
          <a:extLst>
            <a:ext uri="{FF2B5EF4-FFF2-40B4-BE49-F238E27FC236}">
              <a16:creationId xmlns:a16="http://schemas.microsoft.com/office/drawing/2014/main" id="{00000000-0008-0000-0100-00008E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86497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327</xdr:row>
      <xdr:rowOff>168275</xdr:rowOff>
    </xdr:from>
    <xdr:to>
      <xdr:col>17</xdr:col>
      <xdr:colOff>3175</xdr:colOff>
      <xdr:row>327</xdr:row>
      <xdr:rowOff>168275</xdr:rowOff>
    </xdr:to>
    <xdr:sp macro="" textlink="">
      <xdr:nvSpPr>
        <xdr:cNvPr id="143" name="WordArt 2047">
          <a:extLst>
            <a:ext uri="{FF2B5EF4-FFF2-40B4-BE49-F238E27FC236}">
              <a16:creationId xmlns:a16="http://schemas.microsoft.com/office/drawing/2014/main" id="{00000000-0008-0000-0100-00008F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86497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327</xdr:row>
      <xdr:rowOff>170048</xdr:rowOff>
    </xdr:from>
    <xdr:to>
      <xdr:col>17</xdr:col>
      <xdr:colOff>3175</xdr:colOff>
      <xdr:row>327</xdr:row>
      <xdr:rowOff>170048</xdr:rowOff>
    </xdr:to>
    <xdr:sp macro="" textlink="">
      <xdr:nvSpPr>
        <xdr:cNvPr id="144" name="WordArt 2050">
          <a:extLst>
            <a:ext uri="{FF2B5EF4-FFF2-40B4-BE49-F238E27FC236}">
              <a16:creationId xmlns:a16="http://schemas.microsoft.com/office/drawing/2014/main" id="{00000000-0008-0000-0100-000090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86515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319</xdr:row>
      <xdr:rowOff>168275</xdr:rowOff>
    </xdr:from>
    <xdr:to>
      <xdr:col>17</xdr:col>
      <xdr:colOff>3175</xdr:colOff>
      <xdr:row>319</xdr:row>
      <xdr:rowOff>168275</xdr:rowOff>
    </xdr:to>
    <xdr:sp macro="" textlink="">
      <xdr:nvSpPr>
        <xdr:cNvPr id="145" name="WordArt 1">
          <a:extLst>
            <a:ext uri="{FF2B5EF4-FFF2-40B4-BE49-F238E27FC236}">
              <a16:creationId xmlns:a16="http://schemas.microsoft.com/office/drawing/2014/main" id="{00000000-0008-0000-0100-000091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54493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319</xdr:row>
      <xdr:rowOff>168275</xdr:rowOff>
    </xdr:from>
    <xdr:to>
      <xdr:col>17</xdr:col>
      <xdr:colOff>3175</xdr:colOff>
      <xdr:row>319</xdr:row>
      <xdr:rowOff>168275</xdr:rowOff>
    </xdr:to>
    <xdr:sp macro="" textlink="">
      <xdr:nvSpPr>
        <xdr:cNvPr id="146" name="WordArt 2047">
          <a:extLst>
            <a:ext uri="{FF2B5EF4-FFF2-40B4-BE49-F238E27FC236}">
              <a16:creationId xmlns:a16="http://schemas.microsoft.com/office/drawing/2014/main" id="{00000000-0008-0000-0100-000092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54493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319</xdr:row>
      <xdr:rowOff>170048</xdr:rowOff>
    </xdr:from>
    <xdr:to>
      <xdr:col>17</xdr:col>
      <xdr:colOff>3175</xdr:colOff>
      <xdr:row>319</xdr:row>
      <xdr:rowOff>170048</xdr:rowOff>
    </xdr:to>
    <xdr:sp macro="" textlink="">
      <xdr:nvSpPr>
        <xdr:cNvPr id="147" name="WordArt 2050">
          <a:extLst>
            <a:ext uri="{FF2B5EF4-FFF2-40B4-BE49-F238E27FC236}">
              <a16:creationId xmlns:a16="http://schemas.microsoft.com/office/drawing/2014/main" id="{00000000-0008-0000-0100-000093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54511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319</xdr:row>
      <xdr:rowOff>168275</xdr:rowOff>
    </xdr:from>
    <xdr:to>
      <xdr:col>17</xdr:col>
      <xdr:colOff>3175</xdr:colOff>
      <xdr:row>319</xdr:row>
      <xdr:rowOff>168275</xdr:rowOff>
    </xdr:to>
    <xdr:sp macro="" textlink="">
      <xdr:nvSpPr>
        <xdr:cNvPr id="148" name="WordArt 1">
          <a:extLst>
            <a:ext uri="{FF2B5EF4-FFF2-40B4-BE49-F238E27FC236}">
              <a16:creationId xmlns:a16="http://schemas.microsoft.com/office/drawing/2014/main" id="{00000000-0008-0000-0100-000094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54493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319</xdr:row>
      <xdr:rowOff>168275</xdr:rowOff>
    </xdr:from>
    <xdr:to>
      <xdr:col>17</xdr:col>
      <xdr:colOff>3175</xdr:colOff>
      <xdr:row>319</xdr:row>
      <xdr:rowOff>168275</xdr:rowOff>
    </xdr:to>
    <xdr:sp macro="" textlink="">
      <xdr:nvSpPr>
        <xdr:cNvPr id="149" name="WordArt 2047">
          <a:extLst>
            <a:ext uri="{FF2B5EF4-FFF2-40B4-BE49-F238E27FC236}">
              <a16:creationId xmlns:a16="http://schemas.microsoft.com/office/drawing/2014/main" id="{00000000-0008-0000-0100-000095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54493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319</xdr:row>
      <xdr:rowOff>170048</xdr:rowOff>
    </xdr:from>
    <xdr:to>
      <xdr:col>17</xdr:col>
      <xdr:colOff>3175</xdr:colOff>
      <xdr:row>319</xdr:row>
      <xdr:rowOff>170048</xdr:rowOff>
    </xdr:to>
    <xdr:sp macro="" textlink="">
      <xdr:nvSpPr>
        <xdr:cNvPr id="150" name="WordArt 2050">
          <a:extLst>
            <a:ext uri="{FF2B5EF4-FFF2-40B4-BE49-F238E27FC236}">
              <a16:creationId xmlns:a16="http://schemas.microsoft.com/office/drawing/2014/main" id="{00000000-0008-0000-0100-000096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54511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333</xdr:row>
      <xdr:rowOff>168275</xdr:rowOff>
    </xdr:from>
    <xdr:to>
      <xdr:col>17</xdr:col>
      <xdr:colOff>3175</xdr:colOff>
      <xdr:row>333</xdr:row>
      <xdr:rowOff>168275</xdr:rowOff>
    </xdr:to>
    <xdr:sp macro="" textlink="">
      <xdr:nvSpPr>
        <xdr:cNvPr id="151" name="WordArt 1">
          <a:extLst>
            <a:ext uri="{FF2B5EF4-FFF2-40B4-BE49-F238E27FC236}">
              <a16:creationId xmlns:a16="http://schemas.microsoft.com/office/drawing/2014/main" id="{00000000-0008-0000-0100-000097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210500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333</xdr:row>
      <xdr:rowOff>168275</xdr:rowOff>
    </xdr:from>
    <xdr:to>
      <xdr:col>17</xdr:col>
      <xdr:colOff>3175</xdr:colOff>
      <xdr:row>333</xdr:row>
      <xdr:rowOff>168275</xdr:rowOff>
    </xdr:to>
    <xdr:sp macro="" textlink="">
      <xdr:nvSpPr>
        <xdr:cNvPr id="152" name="WordArt 2047">
          <a:extLst>
            <a:ext uri="{FF2B5EF4-FFF2-40B4-BE49-F238E27FC236}">
              <a16:creationId xmlns:a16="http://schemas.microsoft.com/office/drawing/2014/main" id="{00000000-0008-0000-0100-000098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210500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333</xdr:row>
      <xdr:rowOff>170048</xdr:rowOff>
    </xdr:from>
    <xdr:to>
      <xdr:col>17</xdr:col>
      <xdr:colOff>3175</xdr:colOff>
      <xdr:row>333</xdr:row>
      <xdr:rowOff>170048</xdr:rowOff>
    </xdr:to>
    <xdr:sp macro="" textlink="">
      <xdr:nvSpPr>
        <xdr:cNvPr id="153" name="WordArt 2050">
          <a:extLst>
            <a:ext uri="{FF2B5EF4-FFF2-40B4-BE49-F238E27FC236}">
              <a16:creationId xmlns:a16="http://schemas.microsoft.com/office/drawing/2014/main" id="{00000000-0008-0000-0100-000099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210518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333</xdr:row>
      <xdr:rowOff>168275</xdr:rowOff>
    </xdr:from>
    <xdr:to>
      <xdr:col>17</xdr:col>
      <xdr:colOff>3175</xdr:colOff>
      <xdr:row>333</xdr:row>
      <xdr:rowOff>168275</xdr:rowOff>
    </xdr:to>
    <xdr:sp macro="" textlink="">
      <xdr:nvSpPr>
        <xdr:cNvPr id="154" name="WordArt 1">
          <a:extLst>
            <a:ext uri="{FF2B5EF4-FFF2-40B4-BE49-F238E27FC236}">
              <a16:creationId xmlns:a16="http://schemas.microsoft.com/office/drawing/2014/main" id="{00000000-0008-0000-0100-00009A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210500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333</xdr:row>
      <xdr:rowOff>168275</xdr:rowOff>
    </xdr:from>
    <xdr:to>
      <xdr:col>17</xdr:col>
      <xdr:colOff>3175</xdr:colOff>
      <xdr:row>333</xdr:row>
      <xdr:rowOff>168275</xdr:rowOff>
    </xdr:to>
    <xdr:sp macro="" textlink="">
      <xdr:nvSpPr>
        <xdr:cNvPr id="155" name="WordArt 2047">
          <a:extLst>
            <a:ext uri="{FF2B5EF4-FFF2-40B4-BE49-F238E27FC236}">
              <a16:creationId xmlns:a16="http://schemas.microsoft.com/office/drawing/2014/main" id="{00000000-0008-0000-0100-00009B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210500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333</xdr:row>
      <xdr:rowOff>170048</xdr:rowOff>
    </xdr:from>
    <xdr:to>
      <xdr:col>17</xdr:col>
      <xdr:colOff>3175</xdr:colOff>
      <xdr:row>333</xdr:row>
      <xdr:rowOff>170048</xdr:rowOff>
    </xdr:to>
    <xdr:sp macro="" textlink="">
      <xdr:nvSpPr>
        <xdr:cNvPr id="156" name="WordArt 2050">
          <a:extLst>
            <a:ext uri="{FF2B5EF4-FFF2-40B4-BE49-F238E27FC236}">
              <a16:creationId xmlns:a16="http://schemas.microsoft.com/office/drawing/2014/main" id="{00000000-0008-0000-0100-00009C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210518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219</xdr:row>
      <xdr:rowOff>165100</xdr:rowOff>
    </xdr:from>
    <xdr:to>
      <xdr:col>17</xdr:col>
      <xdr:colOff>3175</xdr:colOff>
      <xdr:row>219</xdr:row>
      <xdr:rowOff>165100</xdr:rowOff>
    </xdr:to>
    <xdr:sp macro="" textlink="">
      <xdr:nvSpPr>
        <xdr:cNvPr id="157" name="WordArt 1">
          <a:extLst>
            <a:ext uri="{FF2B5EF4-FFF2-40B4-BE49-F238E27FC236}">
              <a16:creationId xmlns:a16="http://schemas.microsoft.com/office/drawing/2014/main" id="{00000000-0008-0000-0100-00009D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96023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219</xdr:row>
      <xdr:rowOff>165100</xdr:rowOff>
    </xdr:from>
    <xdr:to>
      <xdr:col>17</xdr:col>
      <xdr:colOff>3175</xdr:colOff>
      <xdr:row>219</xdr:row>
      <xdr:rowOff>165100</xdr:rowOff>
    </xdr:to>
    <xdr:sp macro="" textlink="">
      <xdr:nvSpPr>
        <xdr:cNvPr id="158" name="WordArt 2047">
          <a:extLst>
            <a:ext uri="{FF2B5EF4-FFF2-40B4-BE49-F238E27FC236}">
              <a16:creationId xmlns:a16="http://schemas.microsoft.com/office/drawing/2014/main" id="{00000000-0008-0000-0100-00009E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96023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219</xdr:row>
      <xdr:rowOff>166873</xdr:rowOff>
    </xdr:from>
    <xdr:to>
      <xdr:col>17</xdr:col>
      <xdr:colOff>3175</xdr:colOff>
      <xdr:row>219</xdr:row>
      <xdr:rowOff>166873</xdr:rowOff>
    </xdr:to>
    <xdr:sp macro="" textlink="">
      <xdr:nvSpPr>
        <xdr:cNvPr id="159" name="WordArt 2050">
          <a:extLst>
            <a:ext uri="{FF2B5EF4-FFF2-40B4-BE49-F238E27FC236}">
              <a16:creationId xmlns:a16="http://schemas.microsoft.com/office/drawing/2014/main" id="{00000000-0008-0000-0100-00009F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96041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214</xdr:row>
      <xdr:rowOff>174625</xdr:rowOff>
    </xdr:from>
    <xdr:to>
      <xdr:col>17</xdr:col>
      <xdr:colOff>3175</xdr:colOff>
      <xdr:row>214</xdr:row>
      <xdr:rowOff>174625</xdr:rowOff>
    </xdr:to>
    <xdr:sp macro="" textlink="">
      <xdr:nvSpPr>
        <xdr:cNvPr id="160" name="WordArt 1">
          <a:extLst>
            <a:ext uri="{FF2B5EF4-FFF2-40B4-BE49-F238E27FC236}">
              <a16:creationId xmlns:a16="http://schemas.microsoft.com/office/drawing/2014/main" id="{00000000-0008-0000-0100-0000A0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76116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214</xdr:row>
      <xdr:rowOff>174625</xdr:rowOff>
    </xdr:from>
    <xdr:to>
      <xdr:col>17</xdr:col>
      <xdr:colOff>3175</xdr:colOff>
      <xdr:row>214</xdr:row>
      <xdr:rowOff>174625</xdr:rowOff>
    </xdr:to>
    <xdr:sp macro="" textlink="">
      <xdr:nvSpPr>
        <xdr:cNvPr id="161" name="WordArt 2047">
          <a:extLst>
            <a:ext uri="{FF2B5EF4-FFF2-40B4-BE49-F238E27FC236}">
              <a16:creationId xmlns:a16="http://schemas.microsoft.com/office/drawing/2014/main" id="{00000000-0008-0000-0100-0000A1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76116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214</xdr:row>
      <xdr:rowOff>176398</xdr:rowOff>
    </xdr:from>
    <xdr:to>
      <xdr:col>17</xdr:col>
      <xdr:colOff>3175</xdr:colOff>
      <xdr:row>214</xdr:row>
      <xdr:rowOff>176398</xdr:rowOff>
    </xdr:to>
    <xdr:sp macro="" textlink="">
      <xdr:nvSpPr>
        <xdr:cNvPr id="162" name="WordArt 2050">
          <a:extLst>
            <a:ext uri="{FF2B5EF4-FFF2-40B4-BE49-F238E27FC236}">
              <a16:creationId xmlns:a16="http://schemas.microsoft.com/office/drawing/2014/main" id="{00000000-0008-0000-0100-0000A2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761339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215</xdr:row>
      <xdr:rowOff>165100</xdr:rowOff>
    </xdr:from>
    <xdr:to>
      <xdr:col>17</xdr:col>
      <xdr:colOff>3175</xdr:colOff>
      <xdr:row>215</xdr:row>
      <xdr:rowOff>165100</xdr:rowOff>
    </xdr:to>
    <xdr:sp macro="" textlink="">
      <xdr:nvSpPr>
        <xdr:cNvPr id="163" name="WordArt 1">
          <a:extLst>
            <a:ext uri="{FF2B5EF4-FFF2-40B4-BE49-F238E27FC236}">
              <a16:creationId xmlns:a16="http://schemas.microsoft.com/office/drawing/2014/main" id="{00000000-0008-0000-0100-0000A3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8002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215</xdr:row>
      <xdr:rowOff>165100</xdr:rowOff>
    </xdr:from>
    <xdr:to>
      <xdr:col>17</xdr:col>
      <xdr:colOff>3175</xdr:colOff>
      <xdr:row>215</xdr:row>
      <xdr:rowOff>165100</xdr:rowOff>
    </xdr:to>
    <xdr:sp macro="" textlink="">
      <xdr:nvSpPr>
        <xdr:cNvPr id="164" name="WordArt 2047">
          <a:extLst>
            <a:ext uri="{FF2B5EF4-FFF2-40B4-BE49-F238E27FC236}">
              <a16:creationId xmlns:a16="http://schemas.microsoft.com/office/drawing/2014/main" id="{00000000-0008-0000-0100-0000A4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8002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215</xdr:row>
      <xdr:rowOff>166873</xdr:rowOff>
    </xdr:from>
    <xdr:to>
      <xdr:col>17</xdr:col>
      <xdr:colOff>3175</xdr:colOff>
      <xdr:row>215</xdr:row>
      <xdr:rowOff>166873</xdr:rowOff>
    </xdr:to>
    <xdr:sp macro="" textlink="">
      <xdr:nvSpPr>
        <xdr:cNvPr id="165" name="WordArt 2050">
          <a:extLst>
            <a:ext uri="{FF2B5EF4-FFF2-40B4-BE49-F238E27FC236}">
              <a16:creationId xmlns:a16="http://schemas.microsoft.com/office/drawing/2014/main" id="{00000000-0008-0000-0100-0000A5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80039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215</xdr:row>
      <xdr:rowOff>165100</xdr:rowOff>
    </xdr:from>
    <xdr:to>
      <xdr:col>17</xdr:col>
      <xdr:colOff>3175</xdr:colOff>
      <xdr:row>215</xdr:row>
      <xdr:rowOff>165100</xdr:rowOff>
    </xdr:to>
    <xdr:sp macro="" textlink="">
      <xdr:nvSpPr>
        <xdr:cNvPr id="166" name="WordArt 1">
          <a:extLst>
            <a:ext uri="{FF2B5EF4-FFF2-40B4-BE49-F238E27FC236}">
              <a16:creationId xmlns:a16="http://schemas.microsoft.com/office/drawing/2014/main" id="{00000000-0008-0000-0100-0000A6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8002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215</xdr:row>
      <xdr:rowOff>165100</xdr:rowOff>
    </xdr:from>
    <xdr:to>
      <xdr:col>17</xdr:col>
      <xdr:colOff>3175</xdr:colOff>
      <xdr:row>215</xdr:row>
      <xdr:rowOff>165100</xdr:rowOff>
    </xdr:to>
    <xdr:sp macro="" textlink="">
      <xdr:nvSpPr>
        <xdr:cNvPr id="167" name="WordArt 2047">
          <a:extLst>
            <a:ext uri="{FF2B5EF4-FFF2-40B4-BE49-F238E27FC236}">
              <a16:creationId xmlns:a16="http://schemas.microsoft.com/office/drawing/2014/main" id="{00000000-0008-0000-0100-0000A7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8002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215</xdr:row>
      <xdr:rowOff>166873</xdr:rowOff>
    </xdr:from>
    <xdr:to>
      <xdr:col>17</xdr:col>
      <xdr:colOff>3175</xdr:colOff>
      <xdr:row>215</xdr:row>
      <xdr:rowOff>166873</xdr:rowOff>
    </xdr:to>
    <xdr:sp macro="" textlink="">
      <xdr:nvSpPr>
        <xdr:cNvPr id="168" name="WordArt 2050">
          <a:extLst>
            <a:ext uri="{FF2B5EF4-FFF2-40B4-BE49-F238E27FC236}">
              <a16:creationId xmlns:a16="http://schemas.microsoft.com/office/drawing/2014/main" id="{00000000-0008-0000-0100-0000A8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80039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215</xdr:row>
      <xdr:rowOff>165100</xdr:rowOff>
    </xdr:from>
    <xdr:to>
      <xdr:col>17</xdr:col>
      <xdr:colOff>3175</xdr:colOff>
      <xdr:row>215</xdr:row>
      <xdr:rowOff>165100</xdr:rowOff>
    </xdr:to>
    <xdr:sp macro="" textlink="">
      <xdr:nvSpPr>
        <xdr:cNvPr id="169" name="WordArt 1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8002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215</xdr:row>
      <xdr:rowOff>165100</xdr:rowOff>
    </xdr:from>
    <xdr:to>
      <xdr:col>17</xdr:col>
      <xdr:colOff>3175</xdr:colOff>
      <xdr:row>215</xdr:row>
      <xdr:rowOff>165100</xdr:rowOff>
    </xdr:to>
    <xdr:sp macro="" textlink="">
      <xdr:nvSpPr>
        <xdr:cNvPr id="170" name="WordArt 2047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8002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215</xdr:row>
      <xdr:rowOff>166873</xdr:rowOff>
    </xdr:from>
    <xdr:to>
      <xdr:col>17</xdr:col>
      <xdr:colOff>3175</xdr:colOff>
      <xdr:row>215</xdr:row>
      <xdr:rowOff>166873</xdr:rowOff>
    </xdr:to>
    <xdr:sp macro="" textlink="">
      <xdr:nvSpPr>
        <xdr:cNvPr id="171" name="WordArt 2050">
          <a:extLst>
            <a:ext uri="{FF2B5EF4-FFF2-40B4-BE49-F238E27FC236}">
              <a16:creationId xmlns:a16="http://schemas.microsoft.com/office/drawing/2014/main" id="{00000000-0008-0000-0100-0000AB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80039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218</xdr:row>
      <xdr:rowOff>165100</xdr:rowOff>
    </xdr:from>
    <xdr:to>
      <xdr:col>17</xdr:col>
      <xdr:colOff>3175</xdr:colOff>
      <xdr:row>218</xdr:row>
      <xdr:rowOff>165100</xdr:rowOff>
    </xdr:to>
    <xdr:sp macro="" textlink="">
      <xdr:nvSpPr>
        <xdr:cNvPr id="172" name="WordArt 1">
          <a:extLst>
            <a:ext uri="{FF2B5EF4-FFF2-40B4-BE49-F238E27FC236}">
              <a16:creationId xmlns:a16="http://schemas.microsoft.com/office/drawing/2014/main" id="{00000000-0008-0000-0100-0000AC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92023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218</xdr:row>
      <xdr:rowOff>165100</xdr:rowOff>
    </xdr:from>
    <xdr:to>
      <xdr:col>17</xdr:col>
      <xdr:colOff>3175</xdr:colOff>
      <xdr:row>218</xdr:row>
      <xdr:rowOff>165100</xdr:rowOff>
    </xdr:to>
    <xdr:sp macro="" textlink="">
      <xdr:nvSpPr>
        <xdr:cNvPr id="173" name="WordArt 2047">
          <a:extLst>
            <a:ext uri="{FF2B5EF4-FFF2-40B4-BE49-F238E27FC236}">
              <a16:creationId xmlns:a16="http://schemas.microsoft.com/office/drawing/2014/main" id="{00000000-0008-0000-0100-0000AD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92023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218</xdr:row>
      <xdr:rowOff>166873</xdr:rowOff>
    </xdr:from>
    <xdr:to>
      <xdr:col>17</xdr:col>
      <xdr:colOff>3175</xdr:colOff>
      <xdr:row>218</xdr:row>
      <xdr:rowOff>166873</xdr:rowOff>
    </xdr:to>
    <xdr:sp macro="" textlink="">
      <xdr:nvSpPr>
        <xdr:cNvPr id="174" name="WordArt 2050">
          <a:extLst>
            <a:ext uri="{FF2B5EF4-FFF2-40B4-BE49-F238E27FC236}">
              <a16:creationId xmlns:a16="http://schemas.microsoft.com/office/drawing/2014/main" id="{00000000-0008-0000-0100-0000AE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920407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218</xdr:row>
      <xdr:rowOff>165100</xdr:rowOff>
    </xdr:from>
    <xdr:to>
      <xdr:col>17</xdr:col>
      <xdr:colOff>3175</xdr:colOff>
      <xdr:row>218</xdr:row>
      <xdr:rowOff>165100</xdr:rowOff>
    </xdr:to>
    <xdr:sp macro="" textlink="">
      <xdr:nvSpPr>
        <xdr:cNvPr id="175" name="WordArt 1">
          <a:extLst>
            <a:ext uri="{FF2B5EF4-FFF2-40B4-BE49-F238E27FC236}">
              <a16:creationId xmlns:a16="http://schemas.microsoft.com/office/drawing/2014/main" id="{00000000-0008-0000-0100-0000AF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92023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218</xdr:row>
      <xdr:rowOff>165100</xdr:rowOff>
    </xdr:from>
    <xdr:to>
      <xdr:col>17</xdr:col>
      <xdr:colOff>3175</xdr:colOff>
      <xdr:row>218</xdr:row>
      <xdr:rowOff>165100</xdr:rowOff>
    </xdr:to>
    <xdr:sp macro="" textlink="">
      <xdr:nvSpPr>
        <xdr:cNvPr id="176" name="WordArt 2047">
          <a:extLst>
            <a:ext uri="{FF2B5EF4-FFF2-40B4-BE49-F238E27FC236}">
              <a16:creationId xmlns:a16="http://schemas.microsoft.com/office/drawing/2014/main" id="{00000000-0008-0000-0100-0000B0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92023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218</xdr:row>
      <xdr:rowOff>166873</xdr:rowOff>
    </xdr:from>
    <xdr:to>
      <xdr:col>17</xdr:col>
      <xdr:colOff>3175</xdr:colOff>
      <xdr:row>218</xdr:row>
      <xdr:rowOff>166873</xdr:rowOff>
    </xdr:to>
    <xdr:sp macro="" textlink="">
      <xdr:nvSpPr>
        <xdr:cNvPr id="177" name="WordArt 2050">
          <a:extLst>
            <a:ext uri="{FF2B5EF4-FFF2-40B4-BE49-F238E27FC236}">
              <a16:creationId xmlns:a16="http://schemas.microsoft.com/office/drawing/2014/main" id="{00000000-0008-0000-0100-0000B1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920407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218</xdr:row>
      <xdr:rowOff>165100</xdr:rowOff>
    </xdr:from>
    <xdr:to>
      <xdr:col>17</xdr:col>
      <xdr:colOff>3175</xdr:colOff>
      <xdr:row>218</xdr:row>
      <xdr:rowOff>165100</xdr:rowOff>
    </xdr:to>
    <xdr:sp macro="" textlink="">
      <xdr:nvSpPr>
        <xdr:cNvPr id="178" name="WordArt 1">
          <a:extLst>
            <a:ext uri="{FF2B5EF4-FFF2-40B4-BE49-F238E27FC236}">
              <a16:creationId xmlns:a16="http://schemas.microsoft.com/office/drawing/2014/main" id="{00000000-0008-0000-0100-0000B2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92023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218</xdr:row>
      <xdr:rowOff>165100</xdr:rowOff>
    </xdr:from>
    <xdr:to>
      <xdr:col>17</xdr:col>
      <xdr:colOff>3175</xdr:colOff>
      <xdr:row>218</xdr:row>
      <xdr:rowOff>165100</xdr:rowOff>
    </xdr:to>
    <xdr:sp macro="" textlink="">
      <xdr:nvSpPr>
        <xdr:cNvPr id="179" name="WordArt 2047">
          <a:extLst>
            <a:ext uri="{FF2B5EF4-FFF2-40B4-BE49-F238E27FC236}">
              <a16:creationId xmlns:a16="http://schemas.microsoft.com/office/drawing/2014/main" id="{00000000-0008-0000-0100-0000B3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92023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218</xdr:row>
      <xdr:rowOff>166873</xdr:rowOff>
    </xdr:from>
    <xdr:to>
      <xdr:col>17</xdr:col>
      <xdr:colOff>3175</xdr:colOff>
      <xdr:row>218</xdr:row>
      <xdr:rowOff>166873</xdr:rowOff>
    </xdr:to>
    <xdr:sp macro="" textlink="">
      <xdr:nvSpPr>
        <xdr:cNvPr id="180" name="WordArt 2050">
          <a:extLst>
            <a:ext uri="{FF2B5EF4-FFF2-40B4-BE49-F238E27FC236}">
              <a16:creationId xmlns:a16="http://schemas.microsoft.com/office/drawing/2014/main" id="{00000000-0008-0000-0100-0000B4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920407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217</xdr:row>
      <xdr:rowOff>174625</xdr:rowOff>
    </xdr:from>
    <xdr:to>
      <xdr:col>17</xdr:col>
      <xdr:colOff>3175</xdr:colOff>
      <xdr:row>217</xdr:row>
      <xdr:rowOff>174625</xdr:rowOff>
    </xdr:to>
    <xdr:sp macro="" textlink="">
      <xdr:nvSpPr>
        <xdr:cNvPr id="181" name="WordArt 1">
          <a:extLst>
            <a:ext uri="{FF2B5EF4-FFF2-40B4-BE49-F238E27FC236}">
              <a16:creationId xmlns:a16="http://schemas.microsoft.com/office/drawing/2014/main" id="{00000000-0008-0000-0100-0000B5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88117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217</xdr:row>
      <xdr:rowOff>174625</xdr:rowOff>
    </xdr:from>
    <xdr:to>
      <xdr:col>17</xdr:col>
      <xdr:colOff>3175</xdr:colOff>
      <xdr:row>217</xdr:row>
      <xdr:rowOff>174625</xdr:rowOff>
    </xdr:to>
    <xdr:sp macro="" textlink="">
      <xdr:nvSpPr>
        <xdr:cNvPr id="182" name="WordArt 2047">
          <a:extLst>
            <a:ext uri="{FF2B5EF4-FFF2-40B4-BE49-F238E27FC236}">
              <a16:creationId xmlns:a16="http://schemas.microsoft.com/office/drawing/2014/main" id="{00000000-0008-0000-0100-0000B6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88117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217</xdr:row>
      <xdr:rowOff>176398</xdr:rowOff>
    </xdr:from>
    <xdr:to>
      <xdr:col>17</xdr:col>
      <xdr:colOff>3175</xdr:colOff>
      <xdr:row>217</xdr:row>
      <xdr:rowOff>176398</xdr:rowOff>
    </xdr:to>
    <xdr:sp macro="" textlink="">
      <xdr:nvSpPr>
        <xdr:cNvPr id="183" name="WordArt 2050">
          <a:extLst>
            <a:ext uri="{FF2B5EF4-FFF2-40B4-BE49-F238E27FC236}">
              <a16:creationId xmlns:a16="http://schemas.microsoft.com/office/drawing/2014/main" id="{00000000-0008-0000-0100-0000B7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881354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217</xdr:row>
      <xdr:rowOff>174625</xdr:rowOff>
    </xdr:from>
    <xdr:to>
      <xdr:col>17</xdr:col>
      <xdr:colOff>3175</xdr:colOff>
      <xdr:row>217</xdr:row>
      <xdr:rowOff>174625</xdr:rowOff>
    </xdr:to>
    <xdr:sp macro="" textlink="">
      <xdr:nvSpPr>
        <xdr:cNvPr id="184" name="WordArt 1">
          <a:extLst>
            <a:ext uri="{FF2B5EF4-FFF2-40B4-BE49-F238E27FC236}">
              <a16:creationId xmlns:a16="http://schemas.microsoft.com/office/drawing/2014/main" id="{00000000-0008-0000-0100-0000B8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88117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217</xdr:row>
      <xdr:rowOff>174625</xdr:rowOff>
    </xdr:from>
    <xdr:to>
      <xdr:col>17</xdr:col>
      <xdr:colOff>3175</xdr:colOff>
      <xdr:row>217</xdr:row>
      <xdr:rowOff>174625</xdr:rowOff>
    </xdr:to>
    <xdr:sp macro="" textlink="">
      <xdr:nvSpPr>
        <xdr:cNvPr id="185" name="WordArt 2047">
          <a:extLst>
            <a:ext uri="{FF2B5EF4-FFF2-40B4-BE49-F238E27FC236}">
              <a16:creationId xmlns:a16="http://schemas.microsoft.com/office/drawing/2014/main" id="{00000000-0008-0000-0100-0000B9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88117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217</xdr:row>
      <xdr:rowOff>176398</xdr:rowOff>
    </xdr:from>
    <xdr:to>
      <xdr:col>17</xdr:col>
      <xdr:colOff>3175</xdr:colOff>
      <xdr:row>217</xdr:row>
      <xdr:rowOff>176398</xdr:rowOff>
    </xdr:to>
    <xdr:sp macro="" textlink="">
      <xdr:nvSpPr>
        <xdr:cNvPr id="186" name="WordArt 2050">
          <a:extLst>
            <a:ext uri="{FF2B5EF4-FFF2-40B4-BE49-F238E27FC236}">
              <a16:creationId xmlns:a16="http://schemas.microsoft.com/office/drawing/2014/main" id="{00000000-0008-0000-0100-0000BA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881354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217</xdr:row>
      <xdr:rowOff>174625</xdr:rowOff>
    </xdr:from>
    <xdr:to>
      <xdr:col>17</xdr:col>
      <xdr:colOff>3175</xdr:colOff>
      <xdr:row>217</xdr:row>
      <xdr:rowOff>174625</xdr:rowOff>
    </xdr:to>
    <xdr:sp macro="" textlink="">
      <xdr:nvSpPr>
        <xdr:cNvPr id="187" name="WordArt 1">
          <a:extLst>
            <a:ext uri="{FF2B5EF4-FFF2-40B4-BE49-F238E27FC236}">
              <a16:creationId xmlns:a16="http://schemas.microsoft.com/office/drawing/2014/main" id="{00000000-0008-0000-0100-0000BB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88117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217</xdr:row>
      <xdr:rowOff>174625</xdr:rowOff>
    </xdr:from>
    <xdr:to>
      <xdr:col>17</xdr:col>
      <xdr:colOff>3175</xdr:colOff>
      <xdr:row>217</xdr:row>
      <xdr:rowOff>174625</xdr:rowOff>
    </xdr:to>
    <xdr:sp macro="" textlink="">
      <xdr:nvSpPr>
        <xdr:cNvPr id="188" name="WordArt 2047">
          <a:extLst>
            <a:ext uri="{FF2B5EF4-FFF2-40B4-BE49-F238E27FC236}">
              <a16:creationId xmlns:a16="http://schemas.microsoft.com/office/drawing/2014/main" id="{00000000-0008-0000-0100-0000BC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88117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217</xdr:row>
      <xdr:rowOff>176398</xdr:rowOff>
    </xdr:from>
    <xdr:to>
      <xdr:col>17</xdr:col>
      <xdr:colOff>3175</xdr:colOff>
      <xdr:row>217</xdr:row>
      <xdr:rowOff>176398</xdr:rowOff>
    </xdr:to>
    <xdr:sp macro="" textlink="">
      <xdr:nvSpPr>
        <xdr:cNvPr id="189" name="WordArt 2050">
          <a:extLst>
            <a:ext uri="{FF2B5EF4-FFF2-40B4-BE49-F238E27FC236}">
              <a16:creationId xmlns:a16="http://schemas.microsoft.com/office/drawing/2014/main" id="{00000000-0008-0000-0100-0000BD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881354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220</xdr:row>
      <xdr:rowOff>174625</xdr:rowOff>
    </xdr:from>
    <xdr:to>
      <xdr:col>17</xdr:col>
      <xdr:colOff>3175</xdr:colOff>
      <xdr:row>220</xdr:row>
      <xdr:rowOff>174625</xdr:rowOff>
    </xdr:to>
    <xdr:sp macro="" textlink="">
      <xdr:nvSpPr>
        <xdr:cNvPr id="190" name="WordArt 1">
          <a:extLst>
            <a:ext uri="{FF2B5EF4-FFF2-40B4-BE49-F238E27FC236}">
              <a16:creationId xmlns:a16="http://schemas.microsoft.com/office/drawing/2014/main" id="{00000000-0008-0000-0100-0000BE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0119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220</xdr:row>
      <xdr:rowOff>174625</xdr:rowOff>
    </xdr:from>
    <xdr:to>
      <xdr:col>17</xdr:col>
      <xdr:colOff>3175</xdr:colOff>
      <xdr:row>220</xdr:row>
      <xdr:rowOff>174625</xdr:rowOff>
    </xdr:to>
    <xdr:sp macro="" textlink="">
      <xdr:nvSpPr>
        <xdr:cNvPr id="191" name="WordArt 2047">
          <a:extLst>
            <a:ext uri="{FF2B5EF4-FFF2-40B4-BE49-F238E27FC236}">
              <a16:creationId xmlns:a16="http://schemas.microsoft.com/office/drawing/2014/main" id="{00000000-0008-0000-0100-0000BF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0119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220</xdr:row>
      <xdr:rowOff>176398</xdr:rowOff>
    </xdr:from>
    <xdr:to>
      <xdr:col>17</xdr:col>
      <xdr:colOff>3175</xdr:colOff>
      <xdr:row>220</xdr:row>
      <xdr:rowOff>176398</xdr:rowOff>
    </xdr:to>
    <xdr:sp macro="" textlink="">
      <xdr:nvSpPr>
        <xdr:cNvPr id="192" name="WordArt 2050">
          <a:extLst>
            <a:ext uri="{FF2B5EF4-FFF2-40B4-BE49-F238E27FC236}">
              <a16:creationId xmlns:a16="http://schemas.microsoft.com/office/drawing/2014/main" id="{00000000-0008-0000-0100-0000C0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01369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220</xdr:row>
      <xdr:rowOff>174625</xdr:rowOff>
    </xdr:from>
    <xdr:to>
      <xdr:col>17</xdr:col>
      <xdr:colOff>3175</xdr:colOff>
      <xdr:row>220</xdr:row>
      <xdr:rowOff>174625</xdr:rowOff>
    </xdr:to>
    <xdr:sp macro="" textlink="">
      <xdr:nvSpPr>
        <xdr:cNvPr id="193" name="WordArt 1">
          <a:extLst>
            <a:ext uri="{FF2B5EF4-FFF2-40B4-BE49-F238E27FC236}">
              <a16:creationId xmlns:a16="http://schemas.microsoft.com/office/drawing/2014/main" id="{00000000-0008-0000-0100-0000C1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0119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220</xdr:row>
      <xdr:rowOff>174625</xdr:rowOff>
    </xdr:from>
    <xdr:to>
      <xdr:col>17</xdr:col>
      <xdr:colOff>3175</xdr:colOff>
      <xdr:row>220</xdr:row>
      <xdr:rowOff>174625</xdr:rowOff>
    </xdr:to>
    <xdr:sp macro="" textlink="">
      <xdr:nvSpPr>
        <xdr:cNvPr id="194" name="WordArt 2047">
          <a:extLst>
            <a:ext uri="{FF2B5EF4-FFF2-40B4-BE49-F238E27FC236}">
              <a16:creationId xmlns:a16="http://schemas.microsoft.com/office/drawing/2014/main" id="{00000000-0008-0000-0100-0000C2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0119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220</xdr:row>
      <xdr:rowOff>176398</xdr:rowOff>
    </xdr:from>
    <xdr:to>
      <xdr:col>17</xdr:col>
      <xdr:colOff>3175</xdr:colOff>
      <xdr:row>220</xdr:row>
      <xdr:rowOff>176398</xdr:rowOff>
    </xdr:to>
    <xdr:sp macro="" textlink="">
      <xdr:nvSpPr>
        <xdr:cNvPr id="195" name="WordArt 2050">
          <a:extLst>
            <a:ext uri="{FF2B5EF4-FFF2-40B4-BE49-F238E27FC236}">
              <a16:creationId xmlns:a16="http://schemas.microsoft.com/office/drawing/2014/main" id="{00000000-0008-0000-0100-0000C3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01369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220</xdr:row>
      <xdr:rowOff>174625</xdr:rowOff>
    </xdr:from>
    <xdr:to>
      <xdr:col>17</xdr:col>
      <xdr:colOff>3175</xdr:colOff>
      <xdr:row>220</xdr:row>
      <xdr:rowOff>174625</xdr:rowOff>
    </xdr:to>
    <xdr:sp macro="" textlink="">
      <xdr:nvSpPr>
        <xdr:cNvPr id="196" name="WordArt 1">
          <a:extLst>
            <a:ext uri="{FF2B5EF4-FFF2-40B4-BE49-F238E27FC236}">
              <a16:creationId xmlns:a16="http://schemas.microsoft.com/office/drawing/2014/main" id="{00000000-0008-0000-0100-0000C4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0119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220</xdr:row>
      <xdr:rowOff>174625</xdr:rowOff>
    </xdr:from>
    <xdr:to>
      <xdr:col>17</xdr:col>
      <xdr:colOff>3175</xdr:colOff>
      <xdr:row>220</xdr:row>
      <xdr:rowOff>174625</xdr:rowOff>
    </xdr:to>
    <xdr:sp macro="" textlink="">
      <xdr:nvSpPr>
        <xdr:cNvPr id="197" name="WordArt 2047">
          <a:extLst>
            <a:ext uri="{FF2B5EF4-FFF2-40B4-BE49-F238E27FC236}">
              <a16:creationId xmlns:a16="http://schemas.microsoft.com/office/drawing/2014/main" id="{00000000-0008-0000-0100-0000C5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0119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220</xdr:row>
      <xdr:rowOff>176398</xdr:rowOff>
    </xdr:from>
    <xdr:to>
      <xdr:col>17</xdr:col>
      <xdr:colOff>3175</xdr:colOff>
      <xdr:row>220</xdr:row>
      <xdr:rowOff>176398</xdr:rowOff>
    </xdr:to>
    <xdr:sp macro="" textlink="">
      <xdr:nvSpPr>
        <xdr:cNvPr id="198" name="WordArt 2050">
          <a:extLst>
            <a:ext uri="{FF2B5EF4-FFF2-40B4-BE49-F238E27FC236}">
              <a16:creationId xmlns:a16="http://schemas.microsoft.com/office/drawing/2014/main" id="{00000000-0008-0000-0100-0000C6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01369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223</xdr:row>
      <xdr:rowOff>174625</xdr:rowOff>
    </xdr:from>
    <xdr:to>
      <xdr:col>17</xdr:col>
      <xdr:colOff>3175</xdr:colOff>
      <xdr:row>223</xdr:row>
      <xdr:rowOff>174625</xdr:rowOff>
    </xdr:to>
    <xdr:sp macro="" textlink="">
      <xdr:nvSpPr>
        <xdr:cNvPr id="199" name="WordArt 1">
          <a:extLst>
            <a:ext uri="{FF2B5EF4-FFF2-40B4-BE49-F238E27FC236}">
              <a16:creationId xmlns:a16="http://schemas.microsoft.com/office/drawing/2014/main" id="{00000000-0008-0000-0100-0000C7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12120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223</xdr:row>
      <xdr:rowOff>174625</xdr:rowOff>
    </xdr:from>
    <xdr:to>
      <xdr:col>17</xdr:col>
      <xdr:colOff>3175</xdr:colOff>
      <xdr:row>223</xdr:row>
      <xdr:rowOff>174625</xdr:rowOff>
    </xdr:to>
    <xdr:sp macro="" textlink="">
      <xdr:nvSpPr>
        <xdr:cNvPr id="200" name="WordArt 2047">
          <a:extLst>
            <a:ext uri="{FF2B5EF4-FFF2-40B4-BE49-F238E27FC236}">
              <a16:creationId xmlns:a16="http://schemas.microsoft.com/office/drawing/2014/main" id="{00000000-0008-0000-0100-0000C8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12120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223</xdr:row>
      <xdr:rowOff>176398</xdr:rowOff>
    </xdr:from>
    <xdr:to>
      <xdr:col>17</xdr:col>
      <xdr:colOff>3175</xdr:colOff>
      <xdr:row>223</xdr:row>
      <xdr:rowOff>176398</xdr:rowOff>
    </xdr:to>
    <xdr:sp macro="" textlink="">
      <xdr:nvSpPr>
        <xdr:cNvPr id="201" name="WordArt 2050">
          <a:extLst>
            <a:ext uri="{FF2B5EF4-FFF2-40B4-BE49-F238E27FC236}">
              <a16:creationId xmlns:a16="http://schemas.microsoft.com/office/drawing/2014/main" id="{00000000-0008-0000-0100-0000C9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121384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223</xdr:row>
      <xdr:rowOff>174625</xdr:rowOff>
    </xdr:from>
    <xdr:to>
      <xdr:col>17</xdr:col>
      <xdr:colOff>3175</xdr:colOff>
      <xdr:row>223</xdr:row>
      <xdr:rowOff>174625</xdr:rowOff>
    </xdr:to>
    <xdr:sp macro="" textlink="">
      <xdr:nvSpPr>
        <xdr:cNvPr id="202" name="WordArt 1">
          <a:extLst>
            <a:ext uri="{FF2B5EF4-FFF2-40B4-BE49-F238E27FC236}">
              <a16:creationId xmlns:a16="http://schemas.microsoft.com/office/drawing/2014/main" id="{00000000-0008-0000-0100-0000CA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12120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223</xdr:row>
      <xdr:rowOff>174625</xdr:rowOff>
    </xdr:from>
    <xdr:to>
      <xdr:col>17</xdr:col>
      <xdr:colOff>3175</xdr:colOff>
      <xdr:row>223</xdr:row>
      <xdr:rowOff>174625</xdr:rowOff>
    </xdr:to>
    <xdr:sp macro="" textlink="">
      <xdr:nvSpPr>
        <xdr:cNvPr id="203" name="WordArt 2047">
          <a:extLst>
            <a:ext uri="{FF2B5EF4-FFF2-40B4-BE49-F238E27FC236}">
              <a16:creationId xmlns:a16="http://schemas.microsoft.com/office/drawing/2014/main" id="{00000000-0008-0000-0100-0000CB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12120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223</xdr:row>
      <xdr:rowOff>176398</xdr:rowOff>
    </xdr:from>
    <xdr:to>
      <xdr:col>17</xdr:col>
      <xdr:colOff>3175</xdr:colOff>
      <xdr:row>223</xdr:row>
      <xdr:rowOff>176398</xdr:rowOff>
    </xdr:to>
    <xdr:sp macro="" textlink="">
      <xdr:nvSpPr>
        <xdr:cNvPr id="204" name="WordArt 2050">
          <a:extLst>
            <a:ext uri="{FF2B5EF4-FFF2-40B4-BE49-F238E27FC236}">
              <a16:creationId xmlns:a16="http://schemas.microsoft.com/office/drawing/2014/main" id="{00000000-0008-0000-0100-0000CC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121384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223</xdr:row>
      <xdr:rowOff>174625</xdr:rowOff>
    </xdr:from>
    <xdr:to>
      <xdr:col>17</xdr:col>
      <xdr:colOff>3175</xdr:colOff>
      <xdr:row>223</xdr:row>
      <xdr:rowOff>174625</xdr:rowOff>
    </xdr:to>
    <xdr:sp macro="" textlink="">
      <xdr:nvSpPr>
        <xdr:cNvPr id="205" name="WordArt 1">
          <a:extLst>
            <a:ext uri="{FF2B5EF4-FFF2-40B4-BE49-F238E27FC236}">
              <a16:creationId xmlns:a16="http://schemas.microsoft.com/office/drawing/2014/main" id="{00000000-0008-0000-0100-0000CD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12120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223</xdr:row>
      <xdr:rowOff>174625</xdr:rowOff>
    </xdr:from>
    <xdr:to>
      <xdr:col>17</xdr:col>
      <xdr:colOff>3175</xdr:colOff>
      <xdr:row>223</xdr:row>
      <xdr:rowOff>174625</xdr:rowOff>
    </xdr:to>
    <xdr:sp macro="" textlink="">
      <xdr:nvSpPr>
        <xdr:cNvPr id="206" name="WordArt 2047">
          <a:extLst>
            <a:ext uri="{FF2B5EF4-FFF2-40B4-BE49-F238E27FC236}">
              <a16:creationId xmlns:a16="http://schemas.microsoft.com/office/drawing/2014/main" id="{00000000-0008-0000-0100-0000CE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12120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223</xdr:row>
      <xdr:rowOff>176398</xdr:rowOff>
    </xdr:from>
    <xdr:to>
      <xdr:col>17</xdr:col>
      <xdr:colOff>3175</xdr:colOff>
      <xdr:row>223</xdr:row>
      <xdr:rowOff>176398</xdr:rowOff>
    </xdr:to>
    <xdr:sp macro="" textlink="">
      <xdr:nvSpPr>
        <xdr:cNvPr id="207" name="WordArt 2050">
          <a:extLst>
            <a:ext uri="{FF2B5EF4-FFF2-40B4-BE49-F238E27FC236}">
              <a16:creationId xmlns:a16="http://schemas.microsoft.com/office/drawing/2014/main" id="{00000000-0008-0000-0100-0000CF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121384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224</xdr:row>
      <xdr:rowOff>165100</xdr:rowOff>
    </xdr:from>
    <xdr:to>
      <xdr:col>17</xdr:col>
      <xdr:colOff>3175</xdr:colOff>
      <xdr:row>224</xdr:row>
      <xdr:rowOff>165100</xdr:rowOff>
    </xdr:to>
    <xdr:sp macro="" textlink="">
      <xdr:nvSpPr>
        <xdr:cNvPr id="208" name="WordArt 1">
          <a:extLst>
            <a:ext uri="{FF2B5EF4-FFF2-40B4-BE49-F238E27FC236}">
              <a16:creationId xmlns:a16="http://schemas.microsoft.com/office/drawing/2014/main" id="{00000000-0008-0000-0100-0000D0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16026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224</xdr:row>
      <xdr:rowOff>165100</xdr:rowOff>
    </xdr:from>
    <xdr:to>
      <xdr:col>17</xdr:col>
      <xdr:colOff>3175</xdr:colOff>
      <xdr:row>224</xdr:row>
      <xdr:rowOff>165100</xdr:rowOff>
    </xdr:to>
    <xdr:sp macro="" textlink="">
      <xdr:nvSpPr>
        <xdr:cNvPr id="209" name="WordArt 2047">
          <a:extLst>
            <a:ext uri="{FF2B5EF4-FFF2-40B4-BE49-F238E27FC236}">
              <a16:creationId xmlns:a16="http://schemas.microsoft.com/office/drawing/2014/main" id="{00000000-0008-0000-0100-0000D1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16026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224</xdr:row>
      <xdr:rowOff>166873</xdr:rowOff>
    </xdr:from>
    <xdr:to>
      <xdr:col>17</xdr:col>
      <xdr:colOff>3175</xdr:colOff>
      <xdr:row>224</xdr:row>
      <xdr:rowOff>166873</xdr:rowOff>
    </xdr:to>
    <xdr:sp macro="" textlink="">
      <xdr:nvSpPr>
        <xdr:cNvPr id="210" name="WordArt 2050">
          <a:extLst>
            <a:ext uri="{FF2B5EF4-FFF2-40B4-BE49-F238E27FC236}">
              <a16:creationId xmlns:a16="http://schemas.microsoft.com/office/drawing/2014/main" id="{00000000-0008-0000-0100-0000D2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160437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224</xdr:row>
      <xdr:rowOff>165100</xdr:rowOff>
    </xdr:from>
    <xdr:to>
      <xdr:col>17</xdr:col>
      <xdr:colOff>3175</xdr:colOff>
      <xdr:row>224</xdr:row>
      <xdr:rowOff>165100</xdr:rowOff>
    </xdr:to>
    <xdr:sp macro="" textlink="">
      <xdr:nvSpPr>
        <xdr:cNvPr id="211" name="WordArt 1">
          <a:extLst>
            <a:ext uri="{FF2B5EF4-FFF2-40B4-BE49-F238E27FC236}">
              <a16:creationId xmlns:a16="http://schemas.microsoft.com/office/drawing/2014/main" id="{00000000-0008-0000-0100-0000D3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16026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224</xdr:row>
      <xdr:rowOff>165100</xdr:rowOff>
    </xdr:from>
    <xdr:to>
      <xdr:col>17</xdr:col>
      <xdr:colOff>3175</xdr:colOff>
      <xdr:row>224</xdr:row>
      <xdr:rowOff>165100</xdr:rowOff>
    </xdr:to>
    <xdr:sp macro="" textlink="">
      <xdr:nvSpPr>
        <xdr:cNvPr id="212" name="WordArt 2047">
          <a:extLst>
            <a:ext uri="{FF2B5EF4-FFF2-40B4-BE49-F238E27FC236}">
              <a16:creationId xmlns:a16="http://schemas.microsoft.com/office/drawing/2014/main" id="{00000000-0008-0000-0100-0000D4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16026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224</xdr:row>
      <xdr:rowOff>166873</xdr:rowOff>
    </xdr:from>
    <xdr:to>
      <xdr:col>17</xdr:col>
      <xdr:colOff>3175</xdr:colOff>
      <xdr:row>224</xdr:row>
      <xdr:rowOff>166873</xdr:rowOff>
    </xdr:to>
    <xdr:sp macro="" textlink="">
      <xdr:nvSpPr>
        <xdr:cNvPr id="213" name="WordArt 2050">
          <a:extLst>
            <a:ext uri="{FF2B5EF4-FFF2-40B4-BE49-F238E27FC236}">
              <a16:creationId xmlns:a16="http://schemas.microsoft.com/office/drawing/2014/main" id="{00000000-0008-0000-0100-0000D5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160437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224</xdr:row>
      <xdr:rowOff>165100</xdr:rowOff>
    </xdr:from>
    <xdr:to>
      <xdr:col>17</xdr:col>
      <xdr:colOff>3175</xdr:colOff>
      <xdr:row>224</xdr:row>
      <xdr:rowOff>165100</xdr:rowOff>
    </xdr:to>
    <xdr:sp macro="" textlink="">
      <xdr:nvSpPr>
        <xdr:cNvPr id="214" name="WordArt 1">
          <a:extLst>
            <a:ext uri="{FF2B5EF4-FFF2-40B4-BE49-F238E27FC236}">
              <a16:creationId xmlns:a16="http://schemas.microsoft.com/office/drawing/2014/main" id="{00000000-0008-0000-0100-0000D6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16026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224</xdr:row>
      <xdr:rowOff>165100</xdr:rowOff>
    </xdr:from>
    <xdr:to>
      <xdr:col>17</xdr:col>
      <xdr:colOff>3175</xdr:colOff>
      <xdr:row>224</xdr:row>
      <xdr:rowOff>165100</xdr:rowOff>
    </xdr:to>
    <xdr:sp macro="" textlink="">
      <xdr:nvSpPr>
        <xdr:cNvPr id="215" name="WordArt 2047">
          <a:extLst>
            <a:ext uri="{FF2B5EF4-FFF2-40B4-BE49-F238E27FC236}">
              <a16:creationId xmlns:a16="http://schemas.microsoft.com/office/drawing/2014/main" id="{00000000-0008-0000-0100-0000D7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16026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224</xdr:row>
      <xdr:rowOff>166873</xdr:rowOff>
    </xdr:from>
    <xdr:to>
      <xdr:col>17</xdr:col>
      <xdr:colOff>3175</xdr:colOff>
      <xdr:row>224</xdr:row>
      <xdr:rowOff>166873</xdr:rowOff>
    </xdr:to>
    <xdr:sp macro="" textlink="">
      <xdr:nvSpPr>
        <xdr:cNvPr id="216" name="WordArt 2050">
          <a:extLst>
            <a:ext uri="{FF2B5EF4-FFF2-40B4-BE49-F238E27FC236}">
              <a16:creationId xmlns:a16="http://schemas.microsoft.com/office/drawing/2014/main" id="{00000000-0008-0000-0100-0000D8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160437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221</xdr:row>
      <xdr:rowOff>155575</xdr:rowOff>
    </xdr:from>
    <xdr:to>
      <xdr:col>17</xdr:col>
      <xdr:colOff>3175</xdr:colOff>
      <xdr:row>221</xdr:row>
      <xdr:rowOff>155575</xdr:rowOff>
    </xdr:to>
    <xdr:sp macro="" textlink="">
      <xdr:nvSpPr>
        <xdr:cNvPr id="217" name="WordArt 1">
          <a:extLst>
            <a:ext uri="{FF2B5EF4-FFF2-40B4-BE49-F238E27FC236}">
              <a16:creationId xmlns:a16="http://schemas.microsoft.com/office/drawing/2014/main" id="{00000000-0008-0000-0100-0000D9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3929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221</xdr:row>
      <xdr:rowOff>155575</xdr:rowOff>
    </xdr:from>
    <xdr:to>
      <xdr:col>17</xdr:col>
      <xdr:colOff>3175</xdr:colOff>
      <xdr:row>221</xdr:row>
      <xdr:rowOff>155575</xdr:rowOff>
    </xdr:to>
    <xdr:sp macro="" textlink="">
      <xdr:nvSpPr>
        <xdr:cNvPr id="218" name="WordArt 2047">
          <a:extLst>
            <a:ext uri="{FF2B5EF4-FFF2-40B4-BE49-F238E27FC236}">
              <a16:creationId xmlns:a16="http://schemas.microsoft.com/office/drawing/2014/main" id="{00000000-0008-0000-0100-0000DA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3929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221</xdr:row>
      <xdr:rowOff>157348</xdr:rowOff>
    </xdr:from>
    <xdr:to>
      <xdr:col>17</xdr:col>
      <xdr:colOff>3175</xdr:colOff>
      <xdr:row>221</xdr:row>
      <xdr:rowOff>157348</xdr:rowOff>
    </xdr:to>
    <xdr:sp macro="" textlink="">
      <xdr:nvSpPr>
        <xdr:cNvPr id="219" name="WordArt 2050">
          <a:extLst>
            <a:ext uri="{FF2B5EF4-FFF2-40B4-BE49-F238E27FC236}">
              <a16:creationId xmlns:a16="http://schemas.microsoft.com/office/drawing/2014/main" id="{00000000-0008-0000-0100-0000DB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39469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221</xdr:row>
      <xdr:rowOff>155575</xdr:rowOff>
    </xdr:from>
    <xdr:to>
      <xdr:col>17</xdr:col>
      <xdr:colOff>3175</xdr:colOff>
      <xdr:row>221</xdr:row>
      <xdr:rowOff>155575</xdr:rowOff>
    </xdr:to>
    <xdr:sp macro="" textlink="">
      <xdr:nvSpPr>
        <xdr:cNvPr id="220" name="WordArt 1">
          <a:extLst>
            <a:ext uri="{FF2B5EF4-FFF2-40B4-BE49-F238E27FC236}">
              <a16:creationId xmlns:a16="http://schemas.microsoft.com/office/drawing/2014/main" id="{00000000-0008-0000-0100-0000DC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3929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221</xdr:row>
      <xdr:rowOff>155575</xdr:rowOff>
    </xdr:from>
    <xdr:to>
      <xdr:col>17</xdr:col>
      <xdr:colOff>3175</xdr:colOff>
      <xdr:row>221</xdr:row>
      <xdr:rowOff>155575</xdr:rowOff>
    </xdr:to>
    <xdr:sp macro="" textlink="">
      <xdr:nvSpPr>
        <xdr:cNvPr id="221" name="WordArt 2047">
          <a:extLst>
            <a:ext uri="{FF2B5EF4-FFF2-40B4-BE49-F238E27FC236}">
              <a16:creationId xmlns:a16="http://schemas.microsoft.com/office/drawing/2014/main" id="{00000000-0008-0000-0100-0000DD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3929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221</xdr:row>
      <xdr:rowOff>157348</xdr:rowOff>
    </xdr:from>
    <xdr:to>
      <xdr:col>17</xdr:col>
      <xdr:colOff>3175</xdr:colOff>
      <xdr:row>221</xdr:row>
      <xdr:rowOff>157348</xdr:rowOff>
    </xdr:to>
    <xdr:sp macro="" textlink="">
      <xdr:nvSpPr>
        <xdr:cNvPr id="222" name="WordArt 2050">
          <a:extLst>
            <a:ext uri="{FF2B5EF4-FFF2-40B4-BE49-F238E27FC236}">
              <a16:creationId xmlns:a16="http://schemas.microsoft.com/office/drawing/2014/main" id="{00000000-0008-0000-0100-0000DE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39469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221</xdr:row>
      <xdr:rowOff>165100</xdr:rowOff>
    </xdr:from>
    <xdr:to>
      <xdr:col>17</xdr:col>
      <xdr:colOff>3175</xdr:colOff>
      <xdr:row>221</xdr:row>
      <xdr:rowOff>165100</xdr:rowOff>
    </xdr:to>
    <xdr:sp macro="" textlink="">
      <xdr:nvSpPr>
        <xdr:cNvPr id="223" name="WordArt 1">
          <a:extLst>
            <a:ext uri="{FF2B5EF4-FFF2-40B4-BE49-F238E27FC236}">
              <a16:creationId xmlns:a16="http://schemas.microsoft.com/office/drawing/2014/main" id="{00000000-0008-0000-0100-0000DF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4024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221</xdr:row>
      <xdr:rowOff>165100</xdr:rowOff>
    </xdr:from>
    <xdr:to>
      <xdr:col>17</xdr:col>
      <xdr:colOff>3175</xdr:colOff>
      <xdr:row>221</xdr:row>
      <xdr:rowOff>165100</xdr:rowOff>
    </xdr:to>
    <xdr:sp macro="" textlink="">
      <xdr:nvSpPr>
        <xdr:cNvPr id="224" name="WordArt 2047">
          <a:extLst>
            <a:ext uri="{FF2B5EF4-FFF2-40B4-BE49-F238E27FC236}">
              <a16:creationId xmlns:a16="http://schemas.microsoft.com/office/drawing/2014/main" id="{00000000-0008-0000-0100-0000E0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4024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221</xdr:row>
      <xdr:rowOff>166873</xdr:rowOff>
    </xdr:from>
    <xdr:to>
      <xdr:col>17</xdr:col>
      <xdr:colOff>3175</xdr:colOff>
      <xdr:row>221</xdr:row>
      <xdr:rowOff>166873</xdr:rowOff>
    </xdr:to>
    <xdr:sp macro="" textlink="">
      <xdr:nvSpPr>
        <xdr:cNvPr id="225" name="WordArt 2050">
          <a:extLst>
            <a:ext uri="{FF2B5EF4-FFF2-40B4-BE49-F238E27FC236}">
              <a16:creationId xmlns:a16="http://schemas.microsoft.com/office/drawing/2014/main" id="{00000000-0008-0000-0100-0000E1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4042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221</xdr:row>
      <xdr:rowOff>165100</xdr:rowOff>
    </xdr:from>
    <xdr:to>
      <xdr:col>17</xdr:col>
      <xdr:colOff>3175</xdr:colOff>
      <xdr:row>221</xdr:row>
      <xdr:rowOff>165100</xdr:rowOff>
    </xdr:to>
    <xdr:sp macro="" textlink="">
      <xdr:nvSpPr>
        <xdr:cNvPr id="226" name="WordArt 1">
          <a:extLst>
            <a:ext uri="{FF2B5EF4-FFF2-40B4-BE49-F238E27FC236}">
              <a16:creationId xmlns:a16="http://schemas.microsoft.com/office/drawing/2014/main" id="{00000000-0008-0000-0100-0000E2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4024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221</xdr:row>
      <xdr:rowOff>165100</xdr:rowOff>
    </xdr:from>
    <xdr:to>
      <xdr:col>17</xdr:col>
      <xdr:colOff>3175</xdr:colOff>
      <xdr:row>221</xdr:row>
      <xdr:rowOff>165100</xdr:rowOff>
    </xdr:to>
    <xdr:sp macro="" textlink="">
      <xdr:nvSpPr>
        <xdr:cNvPr id="227" name="WordArt 2047">
          <a:extLst>
            <a:ext uri="{FF2B5EF4-FFF2-40B4-BE49-F238E27FC236}">
              <a16:creationId xmlns:a16="http://schemas.microsoft.com/office/drawing/2014/main" id="{00000000-0008-0000-0100-0000E3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4024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221</xdr:row>
      <xdr:rowOff>166873</xdr:rowOff>
    </xdr:from>
    <xdr:to>
      <xdr:col>17</xdr:col>
      <xdr:colOff>3175</xdr:colOff>
      <xdr:row>221</xdr:row>
      <xdr:rowOff>166873</xdr:rowOff>
    </xdr:to>
    <xdr:sp macro="" textlink="">
      <xdr:nvSpPr>
        <xdr:cNvPr id="228" name="WordArt 2050">
          <a:extLst>
            <a:ext uri="{FF2B5EF4-FFF2-40B4-BE49-F238E27FC236}">
              <a16:creationId xmlns:a16="http://schemas.microsoft.com/office/drawing/2014/main" id="{00000000-0008-0000-0100-0000E4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4042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221</xdr:row>
      <xdr:rowOff>165100</xdr:rowOff>
    </xdr:from>
    <xdr:to>
      <xdr:col>17</xdr:col>
      <xdr:colOff>3175</xdr:colOff>
      <xdr:row>221</xdr:row>
      <xdr:rowOff>165100</xdr:rowOff>
    </xdr:to>
    <xdr:sp macro="" textlink="">
      <xdr:nvSpPr>
        <xdr:cNvPr id="229" name="WordArt 1">
          <a:extLst>
            <a:ext uri="{FF2B5EF4-FFF2-40B4-BE49-F238E27FC236}">
              <a16:creationId xmlns:a16="http://schemas.microsoft.com/office/drawing/2014/main" id="{00000000-0008-0000-0100-0000E5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4024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221</xdr:row>
      <xdr:rowOff>165100</xdr:rowOff>
    </xdr:from>
    <xdr:to>
      <xdr:col>17</xdr:col>
      <xdr:colOff>3175</xdr:colOff>
      <xdr:row>221</xdr:row>
      <xdr:rowOff>165100</xdr:rowOff>
    </xdr:to>
    <xdr:sp macro="" textlink="">
      <xdr:nvSpPr>
        <xdr:cNvPr id="230" name="WordArt 2047">
          <a:extLst>
            <a:ext uri="{FF2B5EF4-FFF2-40B4-BE49-F238E27FC236}">
              <a16:creationId xmlns:a16="http://schemas.microsoft.com/office/drawing/2014/main" id="{00000000-0008-0000-0100-0000E6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4024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221</xdr:row>
      <xdr:rowOff>166873</xdr:rowOff>
    </xdr:from>
    <xdr:to>
      <xdr:col>17</xdr:col>
      <xdr:colOff>3175</xdr:colOff>
      <xdr:row>221</xdr:row>
      <xdr:rowOff>166873</xdr:rowOff>
    </xdr:to>
    <xdr:sp macro="" textlink="">
      <xdr:nvSpPr>
        <xdr:cNvPr id="231" name="WordArt 2050">
          <a:extLst>
            <a:ext uri="{FF2B5EF4-FFF2-40B4-BE49-F238E27FC236}">
              <a16:creationId xmlns:a16="http://schemas.microsoft.com/office/drawing/2014/main" id="{00000000-0008-0000-0100-0000E7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4042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222</xdr:row>
      <xdr:rowOff>155575</xdr:rowOff>
    </xdr:from>
    <xdr:to>
      <xdr:col>17</xdr:col>
      <xdr:colOff>3175</xdr:colOff>
      <xdr:row>222</xdr:row>
      <xdr:rowOff>155575</xdr:rowOff>
    </xdr:to>
    <xdr:sp macro="" textlink="">
      <xdr:nvSpPr>
        <xdr:cNvPr id="232" name="WordArt 1">
          <a:extLst>
            <a:ext uri="{FF2B5EF4-FFF2-40B4-BE49-F238E27FC236}">
              <a16:creationId xmlns:a16="http://schemas.microsoft.com/office/drawing/2014/main" id="{00000000-0008-0000-0100-0000E8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7929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222</xdr:row>
      <xdr:rowOff>155575</xdr:rowOff>
    </xdr:from>
    <xdr:to>
      <xdr:col>17</xdr:col>
      <xdr:colOff>3175</xdr:colOff>
      <xdr:row>222</xdr:row>
      <xdr:rowOff>155575</xdr:rowOff>
    </xdr:to>
    <xdr:sp macro="" textlink="">
      <xdr:nvSpPr>
        <xdr:cNvPr id="233" name="WordArt 2047">
          <a:extLst>
            <a:ext uri="{FF2B5EF4-FFF2-40B4-BE49-F238E27FC236}">
              <a16:creationId xmlns:a16="http://schemas.microsoft.com/office/drawing/2014/main" id="{00000000-0008-0000-0100-0000E9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7929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222</xdr:row>
      <xdr:rowOff>157348</xdr:rowOff>
    </xdr:from>
    <xdr:to>
      <xdr:col>17</xdr:col>
      <xdr:colOff>3175</xdr:colOff>
      <xdr:row>222</xdr:row>
      <xdr:rowOff>157348</xdr:rowOff>
    </xdr:to>
    <xdr:sp macro="" textlink="">
      <xdr:nvSpPr>
        <xdr:cNvPr id="234" name="WordArt 2050">
          <a:extLst>
            <a:ext uri="{FF2B5EF4-FFF2-40B4-BE49-F238E27FC236}">
              <a16:creationId xmlns:a16="http://schemas.microsoft.com/office/drawing/2014/main" id="{00000000-0008-0000-0100-0000EA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79474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222</xdr:row>
      <xdr:rowOff>155575</xdr:rowOff>
    </xdr:from>
    <xdr:to>
      <xdr:col>17</xdr:col>
      <xdr:colOff>3175</xdr:colOff>
      <xdr:row>222</xdr:row>
      <xdr:rowOff>155575</xdr:rowOff>
    </xdr:to>
    <xdr:sp macro="" textlink="">
      <xdr:nvSpPr>
        <xdr:cNvPr id="235" name="WordArt 1">
          <a:extLst>
            <a:ext uri="{FF2B5EF4-FFF2-40B4-BE49-F238E27FC236}">
              <a16:creationId xmlns:a16="http://schemas.microsoft.com/office/drawing/2014/main" id="{00000000-0008-0000-0100-0000EB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7929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222</xdr:row>
      <xdr:rowOff>155575</xdr:rowOff>
    </xdr:from>
    <xdr:to>
      <xdr:col>17</xdr:col>
      <xdr:colOff>3175</xdr:colOff>
      <xdr:row>222</xdr:row>
      <xdr:rowOff>155575</xdr:rowOff>
    </xdr:to>
    <xdr:sp macro="" textlink="">
      <xdr:nvSpPr>
        <xdr:cNvPr id="236" name="WordArt 2047">
          <a:extLst>
            <a:ext uri="{FF2B5EF4-FFF2-40B4-BE49-F238E27FC236}">
              <a16:creationId xmlns:a16="http://schemas.microsoft.com/office/drawing/2014/main" id="{00000000-0008-0000-0100-0000EC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7929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222</xdr:row>
      <xdr:rowOff>157348</xdr:rowOff>
    </xdr:from>
    <xdr:to>
      <xdr:col>17</xdr:col>
      <xdr:colOff>3175</xdr:colOff>
      <xdr:row>222</xdr:row>
      <xdr:rowOff>157348</xdr:rowOff>
    </xdr:to>
    <xdr:sp macro="" textlink="">
      <xdr:nvSpPr>
        <xdr:cNvPr id="237" name="WordArt 2050">
          <a:extLst>
            <a:ext uri="{FF2B5EF4-FFF2-40B4-BE49-F238E27FC236}">
              <a16:creationId xmlns:a16="http://schemas.microsoft.com/office/drawing/2014/main" id="{00000000-0008-0000-0100-0000ED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79474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222</xdr:row>
      <xdr:rowOff>165100</xdr:rowOff>
    </xdr:from>
    <xdr:to>
      <xdr:col>17</xdr:col>
      <xdr:colOff>3175</xdr:colOff>
      <xdr:row>222</xdr:row>
      <xdr:rowOff>165100</xdr:rowOff>
    </xdr:to>
    <xdr:sp macro="" textlink="">
      <xdr:nvSpPr>
        <xdr:cNvPr id="238" name="WordArt 1">
          <a:extLst>
            <a:ext uri="{FF2B5EF4-FFF2-40B4-BE49-F238E27FC236}">
              <a16:creationId xmlns:a16="http://schemas.microsoft.com/office/drawing/2014/main" id="{00000000-0008-0000-0100-0000EE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8025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222</xdr:row>
      <xdr:rowOff>165100</xdr:rowOff>
    </xdr:from>
    <xdr:to>
      <xdr:col>17</xdr:col>
      <xdr:colOff>3175</xdr:colOff>
      <xdr:row>222</xdr:row>
      <xdr:rowOff>165100</xdr:rowOff>
    </xdr:to>
    <xdr:sp macro="" textlink="">
      <xdr:nvSpPr>
        <xdr:cNvPr id="239" name="WordArt 2047">
          <a:extLst>
            <a:ext uri="{FF2B5EF4-FFF2-40B4-BE49-F238E27FC236}">
              <a16:creationId xmlns:a16="http://schemas.microsoft.com/office/drawing/2014/main" id="{00000000-0008-0000-0100-0000EF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8025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222</xdr:row>
      <xdr:rowOff>166873</xdr:rowOff>
    </xdr:from>
    <xdr:to>
      <xdr:col>17</xdr:col>
      <xdr:colOff>3175</xdr:colOff>
      <xdr:row>222</xdr:row>
      <xdr:rowOff>166873</xdr:rowOff>
    </xdr:to>
    <xdr:sp macro="" textlink="">
      <xdr:nvSpPr>
        <xdr:cNvPr id="240" name="WordArt 2050">
          <a:extLst>
            <a:ext uri="{FF2B5EF4-FFF2-40B4-BE49-F238E27FC236}">
              <a16:creationId xmlns:a16="http://schemas.microsoft.com/office/drawing/2014/main" id="{00000000-0008-0000-0100-0000F0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80427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222</xdr:row>
      <xdr:rowOff>165100</xdr:rowOff>
    </xdr:from>
    <xdr:to>
      <xdr:col>17</xdr:col>
      <xdr:colOff>3175</xdr:colOff>
      <xdr:row>222</xdr:row>
      <xdr:rowOff>165100</xdr:rowOff>
    </xdr:to>
    <xdr:sp macro="" textlink="">
      <xdr:nvSpPr>
        <xdr:cNvPr id="241" name="WordArt 1">
          <a:extLst>
            <a:ext uri="{FF2B5EF4-FFF2-40B4-BE49-F238E27FC236}">
              <a16:creationId xmlns:a16="http://schemas.microsoft.com/office/drawing/2014/main" id="{00000000-0008-0000-0100-0000F1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8025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222</xdr:row>
      <xdr:rowOff>165100</xdr:rowOff>
    </xdr:from>
    <xdr:to>
      <xdr:col>17</xdr:col>
      <xdr:colOff>3175</xdr:colOff>
      <xdr:row>222</xdr:row>
      <xdr:rowOff>165100</xdr:rowOff>
    </xdr:to>
    <xdr:sp macro="" textlink="">
      <xdr:nvSpPr>
        <xdr:cNvPr id="242" name="WordArt 2047">
          <a:extLst>
            <a:ext uri="{FF2B5EF4-FFF2-40B4-BE49-F238E27FC236}">
              <a16:creationId xmlns:a16="http://schemas.microsoft.com/office/drawing/2014/main" id="{00000000-0008-0000-0100-0000F2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8025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222</xdr:row>
      <xdr:rowOff>166873</xdr:rowOff>
    </xdr:from>
    <xdr:to>
      <xdr:col>17</xdr:col>
      <xdr:colOff>3175</xdr:colOff>
      <xdr:row>222</xdr:row>
      <xdr:rowOff>166873</xdr:rowOff>
    </xdr:to>
    <xdr:sp macro="" textlink="">
      <xdr:nvSpPr>
        <xdr:cNvPr id="243" name="WordArt 2050">
          <a:extLst>
            <a:ext uri="{FF2B5EF4-FFF2-40B4-BE49-F238E27FC236}">
              <a16:creationId xmlns:a16="http://schemas.microsoft.com/office/drawing/2014/main" id="{00000000-0008-0000-0100-0000F3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80427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222</xdr:row>
      <xdr:rowOff>165100</xdr:rowOff>
    </xdr:from>
    <xdr:to>
      <xdr:col>17</xdr:col>
      <xdr:colOff>3175</xdr:colOff>
      <xdr:row>222</xdr:row>
      <xdr:rowOff>165100</xdr:rowOff>
    </xdr:to>
    <xdr:sp macro="" textlink="">
      <xdr:nvSpPr>
        <xdr:cNvPr id="244" name="WordArt 1">
          <a:extLst>
            <a:ext uri="{FF2B5EF4-FFF2-40B4-BE49-F238E27FC236}">
              <a16:creationId xmlns:a16="http://schemas.microsoft.com/office/drawing/2014/main" id="{00000000-0008-0000-0100-0000F4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8025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222</xdr:row>
      <xdr:rowOff>165100</xdr:rowOff>
    </xdr:from>
    <xdr:to>
      <xdr:col>17</xdr:col>
      <xdr:colOff>3175</xdr:colOff>
      <xdr:row>222</xdr:row>
      <xdr:rowOff>165100</xdr:rowOff>
    </xdr:to>
    <xdr:sp macro="" textlink="">
      <xdr:nvSpPr>
        <xdr:cNvPr id="245" name="WordArt 2047">
          <a:extLst>
            <a:ext uri="{FF2B5EF4-FFF2-40B4-BE49-F238E27FC236}">
              <a16:creationId xmlns:a16="http://schemas.microsoft.com/office/drawing/2014/main" id="{00000000-0008-0000-0100-0000F5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8025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222</xdr:row>
      <xdr:rowOff>166873</xdr:rowOff>
    </xdr:from>
    <xdr:to>
      <xdr:col>17</xdr:col>
      <xdr:colOff>3175</xdr:colOff>
      <xdr:row>222</xdr:row>
      <xdr:rowOff>166873</xdr:rowOff>
    </xdr:to>
    <xdr:sp macro="" textlink="">
      <xdr:nvSpPr>
        <xdr:cNvPr id="246" name="WordArt 2050">
          <a:extLst>
            <a:ext uri="{FF2B5EF4-FFF2-40B4-BE49-F238E27FC236}">
              <a16:creationId xmlns:a16="http://schemas.microsoft.com/office/drawing/2014/main" id="{00000000-0008-0000-0100-0000F6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80427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256</xdr:row>
      <xdr:rowOff>147955</xdr:rowOff>
    </xdr:from>
    <xdr:to>
      <xdr:col>17</xdr:col>
      <xdr:colOff>3175</xdr:colOff>
      <xdr:row>256</xdr:row>
      <xdr:rowOff>147955</xdr:rowOff>
    </xdr:to>
    <xdr:sp macro="" textlink="">
      <xdr:nvSpPr>
        <xdr:cNvPr id="247" name="WordArt 1">
          <a:extLst>
            <a:ext uri="{FF2B5EF4-FFF2-40B4-BE49-F238E27FC236}">
              <a16:creationId xmlns:a16="http://schemas.microsoft.com/office/drawing/2014/main" id="{00000000-0008-0000-0100-0000F7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538718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256</xdr:row>
      <xdr:rowOff>147955</xdr:rowOff>
    </xdr:from>
    <xdr:to>
      <xdr:col>17</xdr:col>
      <xdr:colOff>3175</xdr:colOff>
      <xdr:row>256</xdr:row>
      <xdr:rowOff>147955</xdr:rowOff>
    </xdr:to>
    <xdr:sp macro="" textlink="">
      <xdr:nvSpPr>
        <xdr:cNvPr id="248" name="WordArt 2047">
          <a:extLst>
            <a:ext uri="{FF2B5EF4-FFF2-40B4-BE49-F238E27FC236}">
              <a16:creationId xmlns:a16="http://schemas.microsoft.com/office/drawing/2014/main" id="{00000000-0008-0000-0100-0000F8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538718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256</xdr:row>
      <xdr:rowOff>149728</xdr:rowOff>
    </xdr:from>
    <xdr:to>
      <xdr:col>17</xdr:col>
      <xdr:colOff>3175</xdr:colOff>
      <xdr:row>256</xdr:row>
      <xdr:rowOff>149728</xdr:rowOff>
    </xdr:to>
    <xdr:sp macro="" textlink="">
      <xdr:nvSpPr>
        <xdr:cNvPr id="249" name="WordArt 2050">
          <a:extLst>
            <a:ext uri="{FF2B5EF4-FFF2-40B4-BE49-F238E27FC236}">
              <a16:creationId xmlns:a16="http://schemas.microsoft.com/office/drawing/2014/main" id="{00000000-0008-0000-0100-0000F9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538895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256</xdr:row>
      <xdr:rowOff>155575</xdr:rowOff>
    </xdr:from>
    <xdr:to>
      <xdr:col>17</xdr:col>
      <xdr:colOff>3175</xdr:colOff>
      <xdr:row>256</xdr:row>
      <xdr:rowOff>155575</xdr:rowOff>
    </xdr:to>
    <xdr:sp macro="" textlink="">
      <xdr:nvSpPr>
        <xdr:cNvPr id="250" name="WordArt 1">
          <a:extLst>
            <a:ext uri="{FF2B5EF4-FFF2-40B4-BE49-F238E27FC236}">
              <a16:creationId xmlns:a16="http://schemas.microsoft.com/office/drawing/2014/main" id="{00000000-0008-0000-0100-0000FA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53948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256</xdr:row>
      <xdr:rowOff>155575</xdr:rowOff>
    </xdr:from>
    <xdr:to>
      <xdr:col>17</xdr:col>
      <xdr:colOff>3175</xdr:colOff>
      <xdr:row>256</xdr:row>
      <xdr:rowOff>155575</xdr:rowOff>
    </xdr:to>
    <xdr:sp macro="" textlink="">
      <xdr:nvSpPr>
        <xdr:cNvPr id="251" name="WordArt 2047">
          <a:extLst>
            <a:ext uri="{FF2B5EF4-FFF2-40B4-BE49-F238E27FC236}">
              <a16:creationId xmlns:a16="http://schemas.microsoft.com/office/drawing/2014/main" id="{00000000-0008-0000-0100-0000FB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53948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256</xdr:row>
      <xdr:rowOff>157348</xdr:rowOff>
    </xdr:from>
    <xdr:to>
      <xdr:col>17</xdr:col>
      <xdr:colOff>3175</xdr:colOff>
      <xdr:row>256</xdr:row>
      <xdr:rowOff>157348</xdr:rowOff>
    </xdr:to>
    <xdr:sp macro="" textlink="">
      <xdr:nvSpPr>
        <xdr:cNvPr id="252" name="WordArt 2050">
          <a:extLst>
            <a:ext uri="{FF2B5EF4-FFF2-40B4-BE49-F238E27FC236}">
              <a16:creationId xmlns:a16="http://schemas.microsoft.com/office/drawing/2014/main" id="{00000000-0008-0000-0100-0000FC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539657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256</xdr:row>
      <xdr:rowOff>155575</xdr:rowOff>
    </xdr:from>
    <xdr:to>
      <xdr:col>17</xdr:col>
      <xdr:colOff>3175</xdr:colOff>
      <xdr:row>256</xdr:row>
      <xdr:rowOff>155575</xdr:rowOff>
    </xdr:to>
    <xdr:sp macro="" textlink="">
      <xdr:nvSpPr>
        <xdr:cNvPr id="253" name="WordArt 1">
          <a:extLst>
            <a:ext uri="{FF2B5EF4-FFF2-40B4-BE49-F238E27FC236}">
              <a16:creationId xmlns:a16="http://schemas.microsoft.com/office/drawing/2014/main" id="{00000000-0008-0000-0100-0000FD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53948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256</xdr:row>
      <xdr:rowOff>155575</xdr:rowOff>
    </xdr:from>
    <xdr:to>
      <xdr:col>17</xdr:col>
      <xdr:colOff>3175</xdr:colOff>
      <xdr:row>256</xdr:row>
      <xdr:rowOff>155575</xdr:rowOff>
    </xdr:to>
    <xdr:sp macro="" textlink="">
      <xdr:nvSpPr>
        <xdr:cNvPr id="254" name="WordArt 2047">
          <a:extLst>
            <a:ext uri="{FF2B5EF4-FFF2-40B4-BE49-F238E27FC236}">
              <a16:creationId xmlns:a16="http://schemas.microsoft.com/office/drawing/2014/main" id="{00000000-0008-0000-0100-0000FE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53948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256</xdr:row>
      <xdr:rowOff>157348</xdr:rowOff>
    </xdr:from>
    <xdr:to>
      <xdr:col>17</xdr:col>
      <xdr:colOff>3175</xdr:colOff>
      <xdr:row>256</xdr:row>
      <xdr:rowOff>157348</xdr:rowOff>
    </xdr:to>
    <xdr:sp macro="" textlink="">
      <xdr:nvSpPr>
        <xdr:cNvPr id="255" name="WordArt 2050">
          <a:extLst>
            <a:ext uri="{FF2B5EF4-FFF2-40B4-BE49-F238E27FC236}">
              <a16:creationId xmlns:a16="http://schemas.microsoft.com/office/drawing/2014/main" id="{00000000-0008-0000-0100-0000FF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539657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256</xdr:row>
      <xdr:rowOff>165100</xdr:rowOff>
    </xdr:from>
    <xdr:to>
      <xdr:col>17</xdr:col>
      <xdr:colOff>3175</xdr:colOff>
      <xdr:row>256</xdr:row>
      <xdr:rowOff>165100</xdr:rowOff>
    </xdr:to>
    <xdr:sp macro="" textlink="">
      <xdr:nvSpPr>
        <xdr:cNvPr id="256" name="WordArt 1">
          <a:extLst>
            <a:ext uri="{FF2B5EF4-FFF2-40B4-BE49-F238E27FC236}">
              <a16:creationId xmlns:a16="http://schemas.microsoft.com/office/drawing/2014/main" id="{00000000-0008-0000-0100-000000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54043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256</xdr:row>
      <xdr:rowOff>165100</xdr:rowOff>
    </xdr:from>
    <xdr:to>
      <xdr:col>17</xdr:col>
      <xdr:colOff>3175</xdr:colOff>
      <xdr:row>256</xdr:row>
      <xdr:rowOff>165100</xdr:rowOff>
    </xdr:to>
    <xdr:sp macro="" textlink="">
      <xdr:nvSpPr>
        <xdr:cNvPr id="257" name="WordArt 2047">
          <a:extLst>
            <a:ext uri="{FF2B5EF4-FFF2-40B4-BE49-F238E27FC236}">
              <a16:creationId xmlns:a16="http://schemas.microsoft.com/office/drawing/2014/main" id="{00000000-0008-0000-0100-000001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54043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256</xdr:row>
      <xdr:rowOff>166873</xdr:rowOff>
    </xdr:from>
    <xdr:to>
      <xdr:col>17</xdr:col>
      <xdr:colOff>3175</xdr:colOff>
      <xdr:row>256</xdr:row>
      <xdr:rowOff>166873</xdr:rowOff>
    </xdr:to>
    <xdr:sp macro="" textlink="">
      <xdr:nvSpPr>
        <xdr:cNvPr id="258" name="WordArt 2050">
          <a:extLst>
            <a:ext uri="{FF2B5EF4-FFF2-40B4-BE49-F238E27FC236}">
              <a16:creationId xmlns:a16="http://schemas.microsoft.com/office/drawing/2014/main" id="{00000000-0008-0000-0100-000002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540609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256</xdr:row>
      <xdr:rowOff>165100</xdr:rowOff>
    </xdr:from>
    <xdr:to>
      <xdr:col>17</xdr:col>
      <xdr:colOff>3175</xdr:colOff>
      <xdr:row>256</xdr:row>
      <xdr:rowOff>165100</xdr:rowOff>
    </xdr:to>
    <xdr:sp macro="" textlink="">
      <xdr:nvSpPr>
        <xdr:cNvPr id="259" name="WordArt 1">
          <a:extLst>
            <a:ext uri="{FF2B5EF4-FFF2-40B4-BE49-F238E27FC236}">
              <a16:creationId xmlns:a16="http://schemas.microsoft.com/office/drawing/2014/main" id="{00000000-0008-0000-0100-000003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54043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256</xdr:row>
      <xdr:rowOff>165100</xdr:rowOff>
    </xdr:from>
    <xdr:to>
      <xdr:col>17</xdr:col>
      <xdr:colOff>3175</xdr:colOff>
      <xdr:row>256</xdr:row>
      <xdr:rowOff>165100</xdr:rowOff>
    </xdr:to>
    <xdr:sp macro="" textlink="">
      <xdr:nvSpPr>
        <xdr:cNvPr id="260" name="WordArt 2047">
          <a:extLst>
            <a:ext uri="{FF2B5EF4-FFF2-40B4-BE49-F238E27FC236}">
              <a16:creationId xmlns:a16="http://schemas.microsoft.com/office/drawing/2014/main" id="{00000000-0008-0000-0100-000004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54043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256</xdr:row>
      <xdr:rowOff>166873</xdr:rowOff>
    </xdr:from>
    <xdr:to>
      <xdr:col>17</xdr:col>
      <xdr:colOff>3175</xdr:colOff>
      <xdr:row>256</xdr:row>
      <xdr:rowOff>166873</xdr:rowOff>
    </xdr:to>
    <xdr:sp macro="" textlink="">
      <xdr:nvSpPr>
        <xdr:cNvPr id="261" name="WordArt 2050">
          <a:extLst>
            <a:ext uri="{FF2B5EF4-FFF2-40B4-BE49-F238E27FC236}">
              <a16:creationId xmlns:a16="http://schemas.microsoft.com/office/drawing/2014/main" id="{00000000-0008-0000-0100-000005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540609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256</xdr:row>
      <xdr:rowOff>165100</xdr:rowOff>
    </xdr:from>
    <xdr:to>
      <xdr:col>17</xdr:col>
      <xdr:colOff>3175</xdr:colOff>
      <xdr:row>256</xdr:row>
      <xdr:rowOff>165100</xdr:rowOff>
    </xdr:to>
    <xdr:sp macro="" textlink="">
      <xdr:nvSpPr>
        <xdr:cNvPr id="262" name="WordArt 1">
          <a:extLst>
            <a:ext uri="{FF2B5EF4-FFF2-40B4-BE49-F238E27FC236}">
              <a16:creationId xmlns:a16="http://schemas.microsoft.com/office/drawing/2014/main" id="{00000000-0008-0000-0100-000006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54043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256</xdr:row>
      <xdr:rowOff>165100</xdr:rowOff>
    </xdr:from>
    <xdr:to>
      <xdr:col>17</xdr:col>
      <xdr:colOff>3175</xdr:colOff>
      <xdr:row>256</xdr:row>
      <xdr:rowOff>165100</xdr:rowOff>
    </xdr:to>
    <xdr:sp macro="" textlink="">
      <xdr:nvSpPr>
        <xdr:cNvPr id="263" name="WordArt 2047">
          <a:extLst>
            <a:ext uri="{FF2B5EF4-FFF2-40B4-BE49-F238E27FC236}">
              <a16:creationId xmlns:a16="http://schemas.microsoft.com/office/drawing/2014/main" id="{00000000-0008-0000-0100-000007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54043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256</xdr:row>
      <xdr:rowOff>166873</xdr:rowOff>
    </xdr:from>
    <xdr:to>
      <xdr:col>17</xdr:col>
      <xdr:colOff>3175</xdr:colOff>
      <xdr:row>256</xdr:row>
      <xdr:rowOff>166873</xdr:rowOff>
    </xdr:to>
    <xdr:sp macro="" textlink="">
      <xdr:nvSpPr>
        <xdr:cNvPr id="264" name="WordArt 2050">
          <a:extLst>
            <a:ext uri="{FF2B5EF4-FFF2-40B4-BE49-F238E27FC236}">
              <a16:creationId xmlns:a16="http://schemas.microsoft.com/office/drawing/2014/main" id="{00000000-0008-0000-0100-000008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540609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257</xdr:row>
      <xdr:rowOff>157480</xdr:rowOff>
    </xdr:from>
    <xdr:to>
      <xdr:col>17</xdr:col>
      <xdr:colOff>3175</xdr:colOff>
      <xdr:row>257</xdr:row>
      <xdr:rowOff>157480</xdr:rowOff>
    </xdr:to>
    <xdr:sp macro="" textlink="">
      <xdr:nvSpPr>
        <xdr:cNvPr id="265" name="WordArt 1">
          <a:extLst>
            <a:ext uri="{FF2B5EF4-FFF2-40B4-BE49-F238E27FC236}">
              <a16:creationId xmlns:a16="http://schemas.microsoft.com/office/drawing/2014/main" id="{00000000-0008-0000-0100-000009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599678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257</xdr:row>
      <xdr:rowOff>157480</xdr:rowOff>
    </xdr:from>
    <xdr:to>
      <xdr:col>17</xdr:col>
      <xdr:colOff>3175</xdr:colOff>
      <xdr:row>257</xdr:row>
      <xdr:rowOff>157480</xdr:rowOff>
    </xdr:to>
    <xdr:sp macro="" textlink="">
      <xdr:nvSpPr>
        <xdr:cNvPr id="266" name="WordArt 2047">
          <a:extLst>
            <a:ext uri="{FF2B5EF4-FFF2-40B4-BE49-F238E27FC236}">
              <a16:creationId xmlns:a16="http://schemas.microsoft.com/office/drawing/2014/main" id="{00000000-0008-0000-0100-00000A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599678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257</xdr:row>
      <xdr:rowOff>159253</xdr:rowOff>
    </xdr:from>
    <xdr:to>
      <xdr:col>17</xdr:col>
      <xdr:colOff>3175</xdr:colOff>
      <xdr:row>257</xdr:row>
      <xdr:rowOff>159253</xdr:rowOff>
    </xdr:to>
    <xdr:sp macro="" textlink="">
      <xdr:nvSpPr>
        <xdr:cNvPr id="267" name="WordArt 2050">
          <a:extLst>
            <a:ext uri="{FF2B5EF4-FFF2-40B4-BE49-F238E27FC236}">
              <a16:creationId xmlns:a16="http://schemas.microsoft.com/office/drawing/2014/main" id="{00000000-0008-0000-0100-00000B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599855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257</xdr:row>
      <xdr:rowOff>165100</xdr:rowOff>
    </xdr:from>
    <xdr:to>
      <xdr:col>17</xdr:col>
      <xdr:colOff>3175</xdr:colOff>
      <xdr:row>257</xdr:row>
      <xdr:rowOff>165100</xdr:rowOff>
    </xdr:to>
    <xdr:sp macro="" textlink="">
      <xdr:nvSpPr>
        <xdr:cNvPr id="268" name="WordArt 1">
          <a:extLst>
            <a:ext uri="{FF2B5EF4-FFF2-40B4-BE49-F238E27FC236}">
              <a16:creationId xmlns:a16="http://schemas.microsoft.com/office/drawing/2014/main" id="{00000000-0008-0000-0100-00000C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60044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257</xdr:row>
      <xdr:rowOff>165100</xdr:rowOff>
    </xdr:from>
    <xdr:to>
      <xdr:col>17</xdr:col>
      <xdr:colOff>3175</xdr:colOff>
      <xdr:row>257</xdr:row>
      <xdr:rowOff>165100</xdr:rowOff>
    </xdr:to>
    <xdr:sp macro="" textlink="">
      <xdr:nvSpPr>
        <xdr:cNvPr id="269" name="WordArt 2047">
          <a:extLst>
            <a:ext uri="{FF2B5EF4-FFF2-40B4-BE49-F238E27FC236}">
              <a16:creationId xmlns:a16="http://schemas.microsoft.com/office/drawing/2014/main" id="{00000000-0008-0000-0100-00000D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60044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257</xdr:row>
      <xdr:rowOff>166873</xdr:rowOff>
    </xdr:from>
    <xdr:to>
      <xdr:col>17</xdr:col>
      <xdr:colOff>3175</xdr:colOff>
      <xdr:row>257</xdr:row>
      <xdr:rowOff>166873</xdr:rowOff>
    </xdr:to>
    <xdr:sp macro="" textlink="">
      <xdr:nvSpPr>
        <xdr:cNvPr id="270" name="WordArt 2050">
          <a:extLst>
            <a:ext uri="{FF2B5EF4-FFF2-40B4-BE49-F238E27FC236}">
              <a16:creationId xmlns:a16="http://schemas.microsoft.com/office/drawing/2014/main" id="{00000000-0008-0000-0100-00000E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600617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257</xdr:row>
      <xdr:rowOff>165100</xdr:rowOff>
    </xdr:from>
    <xdr:to>
      <xdr:col>17</xdr:col>
      <xdr:colOff>3175</xdr:colOff>
      <xdr:row>257</xdr:row>
      <xdr:rowOff>165100</xdr:rowOff>
    </xdr:to>
    <xdr:sp macro="" textlink="">
      <xdr:nvSpPr>
        <xdr:cNvPr id="271" name="WordArt 1">
          <a:extLst>
            <a:ext uri="{FF2B5EF4-FFF2-40B4-BE49-F238E27FC236}">
              <a16:creationId xmlns:a16="http://schemas.microsoft.com/office/drawing/2014/main" id="{00000000-0008-0000-0100-00000F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60044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257</xdr:row>
      <xdr:rowOff>165100</xdr:rowOff>
    </xdr:from>
    <xdr:to>
      <xdr:col>17</xdr:col>
      <xdr:colOff>3175</xdr:colOff>
      <xdr:row>257</xdr:row>
      <xdr:rowOff>165100</xdr:rowOff>
    </xdr:to>
    <xdr:sp macro="" textlink="">
      <xdr:nvSpPr>
        <xdr:cNvPr id="272" name="WordArt 2047">
          <a:extLst>
            <a:ext uri="{FF2B5EF4-FFF2-40B4-BE49-F238E27FC236}">
              <a16:creationId xmlns:a16="http://schemas.microsoft.com/office/drawing/2014/main" id="{00000000-0008-0000-0100-000010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60044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257</xdr:row>
      <xdr:rowOff>166873</xdr:rowOff>
    </xdr:from>
    <xdr:to>
      <xdr:col>17</xdr:col>
      <xdr:colOff>3175</xdr:colOff>
      <xdr:row>257</xdr:row>
      <xdr:rowOff>166873</xdr:rowOff>
    </xdr:to>
    <xdr:sp macro="" textlink="">
      <xdr:nvSpPr>
        <xdr:cNvPr id="273" name="WordArt 2050">
          <a:extLst>
            <a:ext uri="{FF2B5EF4-FFF2-40B4-BE49-F238E27FC236}">
              <a16:creationId xmlns:a16="http://schemas.microsoft.com/office/drawing/2014/main" id="{00000000-0008-0000-0100-000011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600617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257</xdr:row>
      <xdr:rowOff>174625</xdr:rowOff>
    </xdr:from>
    <xdr:to>
      <xdr:col>17</xdr:col>
      <xdr:colOff>3175</xdr:colOff>
      <xdr:row>257</xdr:row>
      <xdr:rowOff>174625</xdr:rowOff>
    </xdr:to>
    <xdr:sp macro="" textlink="">
      <xdr:nvSpPr>
        <xdr:cNvPr id="274" name="WordArt 1">
          <a:extLst>
            <a:ext uri="{FF2B5EF4-FFF2-40B4-BE49-F238E27FC236}">
              <a16:creationId xmlns:a16="http://schemas.microsoft.com/office/drawing/2014/main" id="{00000000-0008-0000-0100-000012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60139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257</xdr:row>
      <xdr:rowOff>174625</xdr:rowOff>
    </xdr:from>
    <xdr:to>
      <xdr:col>17</xdr:col>
      <xdr:colOff>3175</xdr:colOff>
      <xdr:row>257</xdr:row>
      <xdr:rowOff>174625</xdr:rowOff>
    </xdr:to>
    <xdr:sp macro="" textlink="">
      <xdr:nvSpPr>
        <xdr:cNvPr id="275" name="WordArt 2047">
          <a:extLst>
            <a:ext uri="{FF2B5EF4-FFF2-40B4-BE49-F238E27FC236}">
              <a16:creationId xmlns:a16="http://schemas.microsoft.com/office/drawing/2014/main" id="{00000000-0008-0000-0100-000013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60139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257</xdr:row>
      <xdr:rowOff>176398</xdr:rowOff>
    </xdr:from>
    <xdr:to>
      <xdr:col>17</xdr:col>
      <xdr:colOff>3175</xdr:colOff>
      <xdr:row>257</xdr:row>
      <xdr:rowOff>176398</xdr:rowOff>
    </xdr:to>
    <xdr:sp macro="" textlink="">
      <xdr:nvSpPr>
        <xdr:cNvPr id="276" name="WordArt 2050">
          <a:extLst>
            <a:ext uri="{FF2B5EF4-FFF2-40B4-BE49-F238E27FC236}">
              <a16:creationId xmlns:a16="http://schemas.microsoft.com/office/drawing/2014/main" id="{00000000-0008-0000-0100-000014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601569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257</xdr:row>
      <xdr:rowOff>174625</xdr:rowOff>
    </xdr:from>
    <xdr:to>
      <xdr:col>17</xdr:col>
      <xdr:colOff>3175</xdr:colOff>
      <xdr:row>257</xdr:row>
      <xdr:rowOff>174625</xdr:rowOff>
    </xdr:to>
    <xdr:sp macro="" textlink="">
      <xdr:nvSpPr>
        <xdr:cNvPr id="277" name="WordArt 1">
          <a:extLst>
            <a:ext uri="{FF2B5EF4-FFF2-40B4-BE49-F238E27FC236}">
              <a16:creationId xmlns:a16="http://schemas.microsoft.com/office/drawing/2014/main" id="{00000000-0008-0000-0100-000015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60139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257</xdr:row>
      <xdr:rowOff>174625</xdr:rowOff>
    </xdr:from>
    <xdr:to>
      <xdr:col>17</xdr:col>
      <xdr:colOff>3175</xdr:colOff>
      <xdr:row>257</xdr:row>
      <xdr:rowOff>174625</xdr:rowOff>
    </xdr:to>
    <xdr:sp macro="" textlink="">
      <xdr:nvSpPr>
        <xdr:cNvPr id="278" name="WordArt 2047">
          <a:extLst>
            <a:ext uri="{FF2B5EF4-FFF2-40B4-BE49-F238E27FC236}">
              <a16:creationId xmlns:a16="http://schemas.microsoft.com/office/drawing/2014/main" id="{00000000-0008-0000-0100-000016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60139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257</xdr:row>
      <xdr:rowOff>176398</xdr:rowOff>
    </xdr:from>
    <xdr:to>
      <xdr:col>17</xdr:col>
      <xdr:colOff>3175</xdr:colOff>
      <xdr:row>257</xdr:row>
      <xdr:rowOff>176398</xdr:rowOff>
    </xdr:to>
    <xdr:sp macro="" textlink="">
      <xdr:nvSpPr>
        <xdr:cNvPr id="279" name="WordArt 2050">
          <a:extLst>
            <a:ext uri="{FF2B5EF4-FFF2-40B4-BE49-F238E27FC236}">
              <a16:creationId xmlns:a16="http://schemas.microsoft.com/office/drawing/2014/main" id="{00000000-0008-0000-0100-000017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601569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257</xdr:row>
      <xdr:rowOff>174625</xdr:rowOff>
    </xdr:from>
    <xdr:to>
      <xdr:col>17</xdr:col>
      <xdr:colOff>3175</xdr:colOff>
      <xdr:row>257</xdr:row>
      <xdr:rowOff>174625</xdr:rowOff>
    </xdr:to>
    <xdr:sp macro="" textlink="">
      <xdr:nvSpPr>
        <xdr:cNvPr id="280" name="WordArt 1">
          <a:extLst>
            <a:ext uri="{FF2B5EF4-FFF2-40B4-BE49-F238E27FC236}">
              <a16:creationId xmlns:a16="http://schemas.microsoft.com/office/drawing/2014/main" id="{00000000-0008-0000-0100-000018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60139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257</xdr:row>
      <xdr:rowOff>174625</xdr:rowOff>
    </xdr:from>
    <xdr:to>
      <xdr:col>17</xdr:col>
      <xdr:colOff>3175</xdr:colOff>
      <xdr:row>257</xdr:row>
      <xdr:rowOff>174625</xdr:rowOff>
    </xdr:to>
    <xdr:sp macro="" textlink="">
      <xdr:nvSpPr>
        <xdr:cNvPr id="281" name="WordArt 2047">
          <a:extLst>
            <a:ext uri="{FF2B5EF4-FFF2-40B4-BE49-F238E27FC236}">
              <a16:creationId xmlns:a16="http://schemas.microsoft.com/office/drawing/2014/main" id="{00000000-0008-0000-0100-000019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60139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257</xdr:row>
      <xdr:rowOff>176398</xdr:rowOff>
    </xdr:from>
    <xdr:to>
      <xdr:col>17</xdr:col>
      <xdr:colOff>3175</xdr:colOff>
      <xdr:row>257</xdr:row>
      <xdr:rowOff>176398</xdr:rowOff>
    </xdr:to>
    <xdr:sp macro="" textlink="">
      <xdr:nvSpPr>
        <xdr:cNvPr id="282" name="WordArt 2050">
          <a:extLst>
            <a:ext uri="{FF2B5EF4-FFF2-40B4-BE49-F238E27FC236}">
              <a16:creationId xmlns:a16="http://schemas.microsoft.com/office/drawing/2014/main" id="{00000000-0008-0000-0100-00001A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601569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258</xdr:row>
      <xdr:rowOff>147955</xdr:rowOff>
    </xdr:from>
    <xdr:to>
      <xdr:col>17</xdr:col>
      <xdr:colOff>3175</xdr:colOff>
      <xdr:row>258</xdr:row>
      <xdr:rowOff>147955</xdr:rowOff>
    </xdr:to>
    <xdr:sp macro="" textlink="">
      <xdr:nvSpPr>
        <xdr:cNvPr id="283" name="WordArt 1">
          <a:extLst>
            <a:ext uri="{FF2B5EF4-FFF2-40B4-BE49-F238E27FC236}">
              <a16:creationId xmlns:a16="http://schemas.microsoft.com/office/drawing/2014/main" id="{00000000-0008-0000-0100-00001B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658733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258</xdr:row>
      <xdr:rowOff>147955</xdr:rowOff>
    </xdr:from>
    <xdr:to>
      <xdr:col>17</xdr:col>
      <xdr:colOff>3175</xdr:colOff>
      <xdr:row>258</xdr:row>
      <xdr:rowOff>147955</xdr:rowOff>
    </xdr:to>
    <xdr:sp macro="" textlink="">
      <xdr:nvSpPr>
        <xdr:cNvPr id="284" name="WordArt 2047">
          <a:extLst>
            <a:ext uri="{FF2B5EF4-FFF2-40B4-BE49-F238E27FC236}">
              <a16:creationId xmlns:a16="http://schemas.microsoft.com/office/drawing/2014/main" id="{00000000-0008-0000-0100-00001C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658733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258</xdr:row>
      <xdr:rowOff>149728</xdr:rowOff>
    </xdr:from>
    <xdr:to>
      <xdr:col>17</xdr:col>
      <xdr:colOff>3175</xdr:colOff>
      <xdr:row>258</xdr:row>
      <xdr:rowOff>149728</xdr:rowOff>
    </xdr:to>
    <xdr:sp macro="" textlink="">
      <xdr:nvSpPr>
        <xdr:cNvPr id="285" name="WordArt 2050">
          <a:extLst>
            <a:ext uri="{FF2B5EF4-FFF2-40B4-BE49-F238E27FC236}">
              <a16:creationId xmlns:a16="http://schemas.microsoft.com/office/drawing/2014/main" id="{00000000-0008-0000-0100-00001D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658910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258</xdr:row>
      <xdr:rowOff>155575</xdr:rowOff>
    </xdr:from>
    <xdr:to>
      <xdr:col>17</xdr:col>
      <xdr:colOff>3175</xdr:colOff>
      <xdr:row>258</xdr:row>
      <xdr:rowOff>155575</xdr:rowOff>
    </xdr:to>
    <xdr:sp macro="" textlink="">
      <xdr:nvSpPr>
        <xdr:cNvPr id="286" name="WordArt 1">
          <a:extLst>
            <a:ext uri="{FF2B5EF4-FFF2-40B4-BE49-F238E27FC236}">
              <a16:creationId xmlns:a16="http://schemas.microsoft.com/office/drawing/2014/main" id="{00000000-0008-0000-0100-00001E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65949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258</xdr:row>
      <xdr:rowOff>155575</xdr:rowOff>
    </xdr:from>
    <xdr:to>
      <xdr:col>17</xdr:col>
      <xdr:colOff>3175</xdr:colOff>
      <xdr:row>258</xdr:row>
      <xdr:rowOff>155575</xdr:rowOff>
    </xdr:to>
    <xdr:sp macro="" textlink="">
      <xdr:nvSpPr>
        <xdr:cNvPr id="287" name="WordArt 2047">
          <a:extLst>
            <a:ext uri="{FF2B5EF4-FFF2-40B4-BE49-F238E27FC236}">
              <a16:creationId xmlns:a16="http://schemas.microsoft.com/office/drawing/2014/main" id="{00000000-0008-0000-0100-00001F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65949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258</xdr:row>
      <xdr:rowOff>157348</xdr:rowOff>
    </xdr:from>
    <xdr:to>
      <xdr:col>17</xdr:col>
      <xdr:colOff>3175</xdr:colOff>
      <xdr:row>258</xdr:row>
      <xdr:rowOff>157348</xdr:rowOff>
    </xdr:to>
    <xdr:sp macro="" textlink="">
      <xdr:nvSpPr>
        <xdr:cNvPr id="288" name="WordArt 2050">
          <a:extLst>
            <a:ext uri="{FF2B5EF4-FFF2-40B4-BE49-F238E27FC236}">
              <a16:creationId xmlns:a16="http://schemas.microsoft.com/office/drawing/2014/main" id="{00000000-0008-0000-0100-000020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65967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258</xdr:row>
      <xdr:rowOff>155575</xdr:rowOff>
    </xdr:from>
    <xdr:to>
      <xdr:col>17</xdr:col>
      <xdr:colOff>3175</xdr:colOff>
      <xdr:row>258</xdr:row>
      <xdr:rowOff>155575</xdr:rowOff>
    </xdr:to>
    <xdr:sp macro="" textlink="">
      <xdr:nvSpPr>
        <xdr:cNvPr id="289" name="WordArt 1">
          <a:extLst>
            <a:ext uri="{FF2B5EF4-FFF2-40B4-BE49-F238E27FC236}">
              <a16:creationId xmlns:a16="http://schemas.microsoft.com/office/drawing/2014/main" id="{00000000-0008-0000-0100-000021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65949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258</xdr:row>
      <xdr:rowOff>155575</xdr:rowOff>
    </xdr:from>
    <xdr:to>
      <xdr:col>17</xdr:col>
      <xdr:colOff>3175</xdr:colOff>
      <xdr:row>258</xdr:row>
      <xdr:rowOff>155575</xdr:rowOff>
    </xdr:to>
    <xdr:sp macro="" textlink="">
      <xdr:nvSpPr>
        <xdr:cNvPr id="290" name="WordArt 2047">
          <a:extLst>
            <a:ext uri="{FF2B5EF4-FFF2-40B4-BE49-F238E27FC236}">
              <a16:creationId xmlns:a16="http://schemas.microsoft.com/office/drawing/2014/main" id="{00000000-0008-0000-0100-000022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65949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258</xdr:row>
      <xdr:rowOff>157348</xdr:rowOff>
    </xdr:from>
    <xdr:to>
      <xdr:col>17</xdr:col>
      <xdr:colOff>3175</xdr:colOff>
      <xdr:row>258</xdr:row>
      <xdr:rowOff>157348</xdr:rowOff>
    </xdr:to>
    <xdr:sp macro="" textlink="">
      <xdr:nvSpPr>
        <xdr:cNvPr id="291" name="WordArt 2050">
          <a:extLst>
            <a:ext uri="{FF2B5EF4-FFF2-40B4-BE49-F238E27FC236}">
              <a16:creationId xmlns:a16="http://schemas.microsoft.com/office/drawing/2014/main" id="{00000000-0008-0000-0100-000023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65967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258</xdr:row>
      <xdr:rowOff>165100</xdr:rowOff>
    </xdr:from>
    <xdr:to>
      <xdr:col>17</xdr:col>
      <xdr:colOff>3175</xdr:colOff>
      <xdr:row>258</xdr:row>
      <xdr:rowOff>165100</xdr:rowOff>
    </xdr:to>
    <xdr:sp macro="" textlink="">
      <xdr:nvSpPr>
        <xdr:cNvPr id="292" name="WordArt 1">
          <a:extLst>
            <a:ext uri="{FF2B5EF4-FFF2-40B4-BE49-F238E27FC236}">
              <a16:creationId xmlns:a16="http://schemas.microsoft.com/office/drawing/2014/main" id="{00000000-0008-0000-0100-000024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66044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258</xdr:row>
      <xdr:rowOff>165100</xdr:rowOff>
    </xdr:from>
    <xdr:to>
      <xdr:col>17</xdr:col>
      <xdr:colOff>3175</xdr:colOff>
      <xdr:row>258</xdr:row>
      <xdr:rowOff>165100</xdr:rowOff>
    </xdr:to>
    <xdr:sp macro="" textlink="">
      <xdr:nvSpPr>
        <xdr:cNvPr id="293" name="WordArt 2047">
          <a:extLst>
            <a:ext uri="{FF2B5EF4-FFF2-40B4-BE49-F238E27FC236}">
              <a16:creationId xmlns:a16="http://schemas.microsoft.com/office/drawing/2014/main" id="{00000000-0008-0000-0100-000025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66044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258</xdr:row>
      <xdr:rowOff>166873</xdr:rowOff>
    </xdr:from>
    <xdr:to>
      <xdr:col>17</xdr:col>
      <xdr:colOff>3175</xdr:colOff>
      <xdr:row>258</xdr:row>
      <xdr:rowOff>166873</xdr:rowOff>
    </xdr:to>
    <xdr:sp macro="" textlink="">
      <xdr:nvSpPr>
        <xdr:cNvPr id="294" name="WordArt 2050">
          <a:extLst>
            <a:ext uri="{FF2B5EF4-FFF2-40B4-BE49-F238E27FC236}">
              <a16:creationId xmlns:a16="http://schemas.microsoft.com/office/drawing/2014/main" id="{00000000-0008-0000-0100-000026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660624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258</xdr:row>
      <xdr:rowOff>165100</xdr:rowOff>
    </xdr:from>
    <xdr:to>
      <xdr:col>17</xdr:col>
      <xdr:colOff>3175</xdr:colOff>
      <xdr:row>258</xdr:row>
      <xdr:rowOff>165100</xdr:rowOff>
    </xdr:to>
    <xdr:sp macro="" textlink="">
      <xdr:nvSpPr>
        <xdr:cNvPr id="295" name="WordArt 1">
          <a:extLst>
            <a:ext uri="{FF2B5EF4-FFF2-40B4-BE49-F238E27FC236}">
              <a16:creationId xmlns:a16="http://schemas.microsoft.com/office/drawing/2014/main" id="{00000000-0008-0000-0100-000027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66044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258</xdr:row>
      <xdr:rowOff>165100</xdr:rowOff>
    </xdr:from>
    <xdr:to>
      <xdr:col>17</xdr:col>
      <xdr:colOff>3175</xdr:colOff>
      <xdr:row>258</xdr:row>
      <xdr:rowOff>165100</xdr:rowOff>
    </xdr:to>
    <xdr:sp macro="" textlink="">
      <xdr:nvSpPr>
        <xdr:cNvPr id="296" name="WordArt 2047">
          <a:extLst>
            <a:ext uri="{FF2B5EF4-FFF2-40B4-BE49-F238E27FC236}">
              <a16:creationId xmlns:a16="http://schemas.microsoft.com/office/drawing/2014/main" id="{00000000-0008-0000-0100-000028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66044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258</xdr:row>
      <xdr:rowOff>166873</xdr:rowOff>
    </xdr:from>
    <xdr:to>
      <xdr:col>17</xdr:col>
      <xdr:colOff>3175</xdr:colOff>
      <xdr:row>258</xdr:row>
      <xdr:rowOff>166873</xdr:rowOff>
    </xdr:to>
    <xdr:sp macro="" textlink="">
      <xdr:nvSpPr>
        <xdr:cNvPr id="297" name="WordArt 2050">
          <a:extLst>
            <a:ext uri="{FF2B5EF4-FFF2-40B4-BE49-F238E27FC236}">
              <a16:creationId xmlns:a16="http://schemas.microsoft.com/office/drawing/2014/main" id="{00000000-0008-0000-0100-000029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660624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258</xdr:row>
      <xdr:rowOff>165100</xdr:rowOff>
    </xdr:from>
    <xdr:to>
      <xdr:col>17</xdr:col>
      <xdr:colOff>3175</xdr:colOff>
      <xdr:row>258</xdr:row>
      <xdr:rowOff>165100</xdr:rowOff>
    </xdr:to>
    <xdr:sp macro="" textlink="">
      <xdr:nvSpPr>
        <xdr:cNvPr id="298" name="WordArt 1">
          <a:extLst>
            <a:ext uri="{FF2B5EF4-FFF2-40B4-BE49-F238E27FC236}">
              <a16:creationId xmlns:a16="http://schemas.microsoft.com/office/drawing/2014/main" id="{00000000-0008-0000-0100-00002A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66044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258</xdr:row>
      <xdr:rowOff>165100</xdr:rowOff>
    </xdr:from>
    <xdr:to>
      <xdr:col>17</xdr:col>
      <xdr:colOff>3175</xdr:colOff>
      <xdr:row>258</xdr:row>
      <xdr:rowOff>165100</xdr:rowOff>
    </xdr:to>
    <xdr:sp macro="" textlink="">
      <xdr:nvSpPr>
        <xdr:cNvPr id="299" name="WordArt 2047">
          <a:extLst>
            <a:ext uri="{FF2B5EF4-FFF2-40B4-BE49-F238E27FC236}">
              <a16:creationId xmlns:a16="http://schemas.microsoft.com/office/drawing/2014/main" id="{00000000-0008-0000-0100-00002B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66044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258</xdr:row>
      <xdr:rowOff>166873</xdr:rowOff>
    </xdr:from>
    <xdr:to>
      <xdr:col>17</xdr:col>
      <xdr:colOff>3175</xdr:colOff>
      <xdr:row>258</xdr:row>
      <xdr:rowOff>166873</xdr:rowOff>
    </xdr:to>
    <xdr:sp macro="" textlink="">
      <xdr:nvSpPr>
        <xdr:cNvPr id="300" name="WordArt 2050">
          <a:extLst>
            <a:ext uri="{FF2B5EF4-FFF2-40B4-BE49-F238E27FC236}">
              <a16:creationId xmlns:a16="http://schemas.microsoft.com/office/drawing/2014/main" id="{00000000-0008-0000-0100-00002C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660624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261</xdr:row>
      <xdr:rowOff>155575</xdr:rowOff>
    </xdr:from>
    <xdr:to>
      <xdr:col>17</xdr:col>
      <xdr:colOff>3175</xdr:colOff>
      <xdr:row>261</xdr:row>
      <xdr:rowOff>155575</xdr:rowOff>
    </xdr:to>
    <xdr:sp macro="" textlink="">
      <xdr:nvSpPr>
        <xdr:cNvPr id="301" name="WordArt 1">
          <a:extLst>
            <a:ext uri="{FF2B5EF4-FFF2-40B4-BE49-F238E27FC236}">
              <a16:creationId xmlns:a16="http://schemas.microsoft.com/office/drawing/2014/main" id="{00000000-0008-0000-0100-00002D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79951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261</xdr:row>
      <xdr:rowOff>155575</xdr:rowOff>
    </xdr:from>
    <xdr:to>
      <xdr:col>17</xdr:col>
      <xdr:colOff>3175</xdr:colOff>
      <xdr:row>261</xdr:row>
      <xdr:rowOff>155575</xdr:rowOff>
    </xdr:to>
    <xdr:sp macro="" textlink="">
      <xdr:nvSpPr>
        <xdr:cNvPr id="302" name="WordArt 2047">
          <a:extLst>
            <a:ext uri="{FF2B5EF4-FFF2-40B4-BE49-F238E27FC236}">
              <a16:creationId xmlns:a16="http://schemas.microsoft.com/office/drawing/2014/main" id="{00000000-0008-0000-0100-00002E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79951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261</xdr:row>
      <xdr:rowOff>157348</xdr:rowOff>
    </xdr:from>
    <xdr:to>
      <xdr:col>17</xdr:col>
      <xdr:colOff>3175</xdr:colOff>
      <xdr:row>261</xdr:row>
      <xdr:rowOff>157348</xdr:rowOff>
    </xdr:to>
    <xdr:sp macro="" textlink="">
      <xdr:nvSpPr>
        <xdr:cNvPr id="303" name="WordArt 2050">
          <a:extLst>
            <a:ext uri="{FF2B5EF4-FFF2-40B4-BE49-F238E27FC236}">
              <a16:creationId xmlns:a16="http://schemas.microsoft.com/office/drawing/2014/main" id="{00000000-0008-0000-0100-00002F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799689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261</xdr:row>
      <xdr:rowOff>155575</xdr:rowOff>
    </xdr:from>
    <xdr:to>
      <xdr:col>17</xdr:col>
      <xdr:colOff>3175</xdr:colOff>
      <xdr:row>261</xdr:row>
      <xdr:rowOff>155575</xdr:rowOff>
    </xdr:to>
    <xdr:sp macro="" textlink="">
      <xdr:nvSpPr>
        <xdr:cNvPr id="304" name="WordArt 1">
          <a:extLst>
            <a:ext uri="{FF2B5EF4-FFF2-40B4-BE49-F238E27FC236}">
              <a16:creationId xmlns:a16="http://schemas.microsoft.com/office/drawing/2014/main" id="{00000000-0008-0000-0100-000030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79951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261</xdr:row>
      <xdr:rowOff>155575</xdr:rowOff>
    </xdr:from>
    <xdr:to>
      <xdr:col>17</xdr:col>
      <xdr:colOff>3175</xdr:colOff>
      <xdr:row>261</xdr:row>
      <xdr:rowOff>155575</xdr:rowOff>
    </xdr:to>
    <xdr:sp macro="" textlink="">
      <xdr:nvSpPr>
        <xdr:cNvPr id="305" name="WordArt 2047">
          <a:extLst>
            <a:ext uri="{FF2B5EF4-FFF2-40B4-BE49-F238E27FC236}">
              <a16:creationId xmlns:a16="http://schemas.microsoft.com/office/drawing/2014/main" id="{00000000-0008-0000-0100-000031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79951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261</xdr:row>
      <xdr:rowOff>157348</xdr:rowOff>
    </xdr:from>
    <xdr:to>
      <xdr:col>17</xdr:col>
      <xdr:colOff>3175</xdr:colOff>
      <xdr:row>261</xdr:row>
      <xdr:rowOff>157348</xdr:rowOff>
    </xdr:to>
    <xdr:sp macro="" textlink="">
      <xdr:nvSpPr>
        <xdr:cNvPr id="306" name="WordArt 2050">
          <a:extLst>
            <a:ext uri="{FF2B5EF4-FFF2-40B4-BE49-F238E27FC236}">
              <a16:creationId xmlns:a16="http://schemas.microsoft.com/office/drawing/2014/main" id="{00000000-0008-0000-0100-000032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799689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261</xdr:row>
      <xdr:rowOff>147955</xdr:rowOff>
    </xdr:from>
    <xdr:to>
      <xdr:col>17</xdr:col>
      <xdr:colOff>3175</xdr:colOff>
      <xdr:row>261</xdr:row>
      <xdr:rowOff>147955</xdr:rowOff>
    </xdr:to>
    <xdr:sp macro="" textlink="">
      <xdr:nvSpPr>
        <xdr:cNvPr id="307" name="WordArt 1">
          <a:extLst>
            <a:ext uri="{FF2B5EF4-FFF2-40B4-BE49-F238E27FC236}">
              <a16:creationId xmlns:a16="http://schemas.microsoft.com/office/drawing/2014/main" id="{00000000-0008-0000-0100-000033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798750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261</xdr:row>
      <xdr:rowOff>147955</xdr:rowOff>
    </xdr:from>
    <xdr:to>
      <xdr:col>17</xdr:col>
      <xdr:colOff>3175</xdr:colOff>
      <xdr:row>261</xdr:row>
      <xdr:rowOff>147955</xdr:rowOff>
    </xdr:to>
    <xdr:sp macro="" textlink="">
      <xdr:nvSpPr>
        <xdr:cNvPr id="308" name="WordArt 2047">
          <a:extLst>
            <a:ext uri="{FF2B5EF4-FFF2-40B4-BE49-F238E27FC236}">
              <a16:creationId xmlns:a16="http://schemas.microsoft.com/office/drawing/2014/main" id="{00000000-0008-0000-0100-000034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798750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261</xdr:row>
      <xdr:rowOff>149728</xdr:rowOff>
    </xdr:from>
    <xdr:to>
      <xdr:col>17</xdr:col>
      <xdr:colOff>3175</xdr:colOff>
      <xdr:row>261</xdr:row>
      <xdr:rowOff>149728</xdr:rowOff>
    </xdr:to>
    <xdr:sp macro="" textlink="">
      <xdr:nvSpPr>
        <xdr:cNvPr id="309" name="WordArt 2050">
          <a:extLst>
            <a:ext uri="{FF2B5EF4-FFF2-40B4-BE49-F238E27FC236}">
              <a16:creationId xmlns:a16="http://schemas.microsoft.com/office/drawing/2014/main" id="{00000000-0008-0000-0100-000035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798927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261</xdr:row>
      <xdr:rowOff>155575</xdr:rowOff>
    </xdr:from>
    <xdr:to>
      <xdr:col>17</xdr:col>
      <xdr:colOff>3175</xdr:colOff>
      <xdr:row>261</xdr:row>
      <xdr:rowOff>155575</xdr:rowOff>
    </xdr:to>
    <xdr:sp macro="" textlink="">
      <xdr:nvSpPr>
        <xdr:cNvPr id="310" name="WordArt 1">
          <a:extLst>
            <a:ext uri="{FF2B5EF4-FFF2-40B4-BE49-F238E27FC236}">
              <a16:creationId xmlns:a16="http://schemas.microsoft.com/office/drawing/2014/main" id="{00000000-0008-0000-0100-000036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79951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261</xdr:row>
      <xdr:rowOff>155575</xdr:rowOff>
    </xdr:from>
    <xdr:to>
      <xdr:col>17</xdr:col>
      <xdr:colOff>3175</xdr:colOff>
      <xdr:row>261</xdr:row>
      <xdr:rowOff>155575</xdr:rowOff>
    </xdr:to>
    <xdr:sp macro="" textlink="">
      <xdr:nvSpPr>
        <xdr:cNvPr id="311" name="WordArt 2047">
          <a:extLst>
            <a:ext uri="{FF2B5EF4-FFF2-40B4-BE49-F238E27FC236}">
              <a16:creationId xmlns:a16="http://schemas.microsoft.com/office/drawing/2014/main" id="{00000000-0008-0000-0100-000037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79951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261</xdr:row>
      <xdr:rowOff>157348</xdr:rowOff>
    </xdr:from>
    <xdr:to>
      <xdr:col>17</xdr:col>
      <xdr:colOff>3175</xdr:colOff>
      <xdr:row>261</xdr:row>
      <xdr:rowOff>157348</xdr:rowOff>
    </xdr:to>
    <xdr:sp macro="" textlink="">
      <xdr:nvSpPr>
        <xdr:cNvPr id="312" name="WordArt 2050">
          <a:extLst>
            <a:ext uri="{FF2B5EF4-FFF2-40B4-BE49-F238E27FC236}">
              <a16:creationId xmlns:a16="http://schemas.microsoft.com/office/drawing/2014/main" id="{00000000-0008-0000-0100-000038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799689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261</xdr:row>
      <xdr:rowOff>155575</xdr:rowOff>
    </xdr:from>
    <xdr:to>
      <xdr:col>17</xdr:col>
      <xdr:colOff>3175</xdr:colOff>
      <xdr:row>261</xdr:row>
      <xdr:rowOff>155575</xdr:rowOff>
    </xdr:to>
    <xdr:sp macro="" textlink="">
      <xdr:nvSpPr>
        <xdr:cNvPr id="313" name="WordArt 1">
          <a:extLst>
            <a:ext uri="{FF2B5EF4-FFF2-40B4-BE49-F238E27FC236}">
              <a16:creationId xmlns:a16="http://schemas.microsoft.com/office/drawing/2014/main" id="{00000000-0008-0000-0100-000039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79951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261</xdr:row>
      <xdr:rowOff>155575</xdr:rowOff>
    </xdr:from>
    <xdr:to>
      <xdr:col>17</xdr:col>
      <xdr:colOff>3175</xdr:colOff>
      <xdr:row>261</xdr:row>
      <xdr:rowOff>155575</xdr:rowOff>
    </xdr:to>
    <xdr:sp macro="" textlink="">
      <xdr:nvSpPr>
        <xdr:cNvPr id="314" name="WordArt 2047">
          <a:extLst>
            <a:ext uri="{FF2B5EF4-FFF2-40B4-BE49-F238E27FC236}">
              <a16:creationId xmlns:a16="http://schemas.microsoft.com/office/drawing/2014/main" id="{00000000-0008-0000-0100-00003A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79951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261</xdr:row>
      <xdr:rowOff>157348</xdr:rowOff>
    </xdr:from>
    <xdr:to>
      <xdr:col>17</xdr:col>
      <xdr:colOff>3175</xdr:colOff>
      <xdr:row>261</xdr:row>
      <xdr:rowOff>157348</xdr:rowOff>
    </xdr:to>
    <xdr:sp macro="" textlink="">
      <xdr:nvSpPr>
        <xdr:cNvPr id="315" name="WordArt 2050">
          <a:extLst>
            <a:ext uri="{FF2B5EF4-FFF2-40B4-BE49-F238E27FC236}">
              <a16:creationId xmlns:a16="http://schemas.microsoft.com/office/drawing/2014/main" id="{00000000-0008-0000-0100-00003B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799689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261</xdr:row>
      <xdr:rowOff>165100</xdr:rowOff>
    </xdr:from>
    <xdr:to>
      <xdr:col>17</xdr:col>
      <xdr:colOff>3175</xdr:colOff>
      <xdr:row>261</xdr:row>
      <xdr:rowOff>165100</xdr:rowOff>
    </xdr:to>
    <xdr:sp macro="" textlink="">
      <xdr:nvSpPr>
        <xdr:cNvPr id="316" name="WordArt 1">
          <a:extLst>
            <a:ext uri="{FF2B5EF4-FFF2-40B4-BE49-F238E27FC236}">
              <a16:creationId xmlns:a16="http://schemas.microsoft.com/office/drawing/2014/main" id="{00000000-0008-0000-0100-00003C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80046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261</xdr:row>
      <xdr:rowOff>165100</xdr:rowOff>
    </xdr:from>
    <xdr:to>
      <xdr:col>17</xdr:col>
      <xdr:colOff>3175</xdr:colOff>
      <xdr:row>261</xdr:row>
      <xdr:rowOff>165100</xdr:rowOff>
    </xdr:to>
    <xdr:sp macro="" textlink="">
      <xdr:nvSpPr>
        <xdr:cNvPr id="317" name="WordArt 2047">
          <a:extLst>
            <a:ext uri="{FF2B5EF4-FFF2-40B4-BE49-F238E27FC236}">
              <a16:creationId xmlns:a16="http://schemas.microsoft.com/office/drawing/2014/main" id="{00000000-0008-0000-0100-00003D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80046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261</xdr:row>
      <xdr:rowOff>166873</xdr:rowOff>
    </xdr:from>
    <xdr:to>
      <xdr:col>17</xdr:col>
      <xdr:colOff>3175</xdr:colOff>
      <xdr:row>261</xdr:row>
      <xdr:rowOff>166873</xdr:rowOff>
    </xdr:to>
    <xdr:sp macro="" textlink="">
      <xdr:nvSpPr>
        <xdr:cNvPr id="318" name="WordArt 2050">
          <a:extLst>
            <a:ext uri="{FF2B5EF4-FFF2-40B4-BE49-F238E27FC236}">
              <a16:creationId xmlns:a16="http://schemas.microsoft.com/office/drawing/2014/main" id="{00000000-0008-0000-0100-00003E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80064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261</xdr:row>
      <xdr:rowOff>165100</xdr:rowOff>
    </xdr:from>
    <xdr:to>
      <xdr:col>17</xdr:col>
      <xdr:colOff>3175</xdr:colOff>
      <xdr:row>261</xdr:row>
      <xdr:rowOff>165100</xdr:rowOff>
    </xdr:to>
    <xdr:sp macro="" textlink="">
      <xdr:nvSpPr>
        <xdr:cNvPr id="319" name="WordArt 1">
          <a:extLst>
            <a:ext uri="{FF2B5EF4-FFF2-40B4-BE49-F238E27FC236}">
              <a16:creationId xmlns:a16="http://schemas.microsoft.com/office/drawing/2014/main" id="{00000000-0008-0000-0100-00003F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80046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261</xdr:row>
      <xdr:rowOff>165100</xdr:rowOff>
    </xdr:from>
    <xdr:to>
      <xdr:col>17</xdr:col>
      <xdr:colOff>3175</xdr:colOff>
      <xdr:row>261</xdr:row>
      <xdr:rowOff>165100</xdr:rowOff>
    </xdr:to>
    <xdr:sp macro="" textlink="">
      <xdr:nvSpPr>
        <xdr:cNvPr id="320" name="WordArt 2047">
          <a:extLst>
            <a:ext uri="{FF2B5EF4-FFF2-40B4-BE49-F238E27FC236}">
              <a16:creationId xmlns:a16="http://schemas.microsoft.com/office/drawing/2014/main" id="{00000000-0008-0000-0100-000040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80046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261</xdr:row>
      <xdr:rowOff>166873</xdr:rowOff>
    </xdr:from>
    <xdr:to>
      <xdr:col>17</xdr:col>
      <xdr:colOff>3175</xdr:colOff>
      <xdr:row>261</xdr:row>
      <xdr:rowOff>166873</xdr:rowOff>
    </xdr:to>
    <xdr:sp macro="" textlink="">
      <xdr:nvSpPr>
        <xdr:cNvPr id="321" name="WordArt 2050">
          <a:extLst>
            <a:ext uri="{FF2B5EF4-FFF2-40B4-BE49-F238E27FC236}">
              <a16:creationId xmlns:a16="http://schemas.microsoft.com/office/drawing/2014/main" id="{00000000-0008-0000-0100-000041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80064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261</xdr:row>
      <xdr:rowOff>165100</xdr:rowOff>
    </xdr:from>
    <xdr:to>
      <xdr:col>17</xdr:col>
      <xdr:colOff>3175</xdr:colOff>
      <xdr:row>261</xdr:row>
      <xdr:rowOff>165100</xdr:rowOff>
    </xdr:to>
    <xdr:sp macro="" textlink="">
      <xdr:nvSpPr>
        <xdr:cNvPr id="322" name="WordArt 1">
          <a:extLst>
            <a:ext uri="{FF2B5EF4-FFF2-40B4-BE49-F238E27FC236}">
              <a16:creationId xmlns:a16="http://schemas.microsoft.com/office/drawing/2014/main" id="{00000000-0008-0000-0100-000042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80046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261</xdr:row>
      <xdr:rowOff>165100</xdr:rowOff>
    </xdr:from>
    <xdr:to>
      <xdr:col>17</xdr:col>
      <xdr:colOff>3175</xdr:colOff>
      <xdr:row>261</xdr:row>
      <xdr:rowOff>165100</xdr:rowOff>
    </xdr:to>
    <xdr:sp macro="" textlink="">
      <xdr:nvSpPr>
        <xdr:cNvPr id="323" name="WordArt 2047">
          <a:extLst>
            <a:ext uri="{FF2B5EF4-FFF2-40B4-BE49-F238E27FC236}">
              <a16:creationId xmlns:a16="http://schemas.microsoft.com/office/drawing/2014/main" id="{00000000-0008-0000-0100-000043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80046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261</xdr:row>
      <xdr:rowOff>166873</xdr:rowOff>
    </xdr:from>
    <xdr:to>
      <xdr:col>17</xdr:col>
      <xdr:colOff>3175</xdr:colOff>
      <xdr:row>261</xdr:row>
      <xdr:rowOff>166873</xdr:rowOff>
    </xdr:to>
    <xdr:sp macro="" textlink="">
      <xdr:nvSpPr>
        <xdr:cNvPr id="324" name="WordArt 2050">
          <a:extLst>
            <a:ext uri="{FF2B5EF4-FFF2-40B4-BE49-F238E27FC236}">
              <a16:creationId xmlns:a16="http://schemas.microsoft.com/office/drawing/2014/main" id="{00000000-0008-0000-0100-000044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80064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263</xdr:row>
      <xdr:rowOff>165100</xdr:rowOff>
    </xdr:from>
    <xdr:to>
      <xdr:col>17</xdr:col>
      <xdr:colOff>3175</xdr:colOff>
      <xdr:row>263</xdr:row>
      <xdr:rowOff>165100</xdr:rowOff>
    </xdr:to>
    <xdr:sp macro="" textlink="">
      <xdr:nvSpPr>
        <xdr:cNvPr id="325" name="WordArt 1">
          <a:extLst>
            <a:ext uri="{FF2B5EF4-FFF2-40B4-BE49-F238E27FC236}">
              <a16:creationId xmlns:a16="http://schemas.microsoft.com/office/drawing/2014/main" id="{00000000-0008-0000-0100-000045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88047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263</xdr:row>
      <xdr:rowOff>165100</xdr:rowOff>
    </xdr:from>
    <xdr:to>
      <xdr:col>17</xdr:col>
      <xdr:colOff>3175</xdr:colOff>
      <xdr:row>263</xdr:row>
      <xdr:rowOff>165100</xdr:rowOff>
    </xdr:to>
    <xdr:sp macro="" textlink="">
      <xdr:nvSpPr>
        <xdr:cNvPr id="326" name="WordArt 2047">
          <a:extLst>
            <a:ext uri="{FF2B5EF4-FFF2-40B4-BE49-F238E27FC236}">
              <a16:creationId xmlns:a16="http://schemas.microsoft.com/office/drawing/2014/main" id="{00000000-0008-0000-0100-000046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88047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263</xdr:row>
      <xdr:rowOff>166873</xdr:rowOff>
    </xdr:from>
    <xdr:to>
      <xdr:col>17</xdr:col>
      <xdr:colOff>3175</xdr:colOff>
      <xdr:row>263</xdr:row>
      <xdr:rowOff>166873</xdr:rowOff>
    </xdr:to>
    <xdr:sp macro="" textlink="">
      <xdr:nvSpPr>
        <xdr:cNvPr id="327" name="WordArt 2050">
          <a:extLst>
            <a:ext uri="{FF2B5EF4-FFF2-40B4-BE49-F238E27FC236}">
              <a16:creationId xmlns:a16="http://schemas.microsoft.com/office/drawing/2014/main" id="{00000000-0008-0000-0100-000047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88065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263</xdr:row>
      <xdr:rowOff>165100</xdr:rowOff>
    </xdr:from>
    <xdr:to>
      <xdr:col>17</xdr:col>
      <xdr:colOff>3175</xdr:colOff>
      <xdr:row>263</xdr:row>
      <xdr:rowOff>165100</xdr:rowOff>
    </xdr:to>
    <xdr:sp macro="" textlink="">
      <xdr:nvSpPr>
        <xdr:cNvPr id="328" name="WordArt 1">
          <a:extLst>
            <a:ext uri="{FF2B5EF4-FFF2-40B4-BE49-F238E27FC236}">
              <a16:creationId xmlns:a16="http://schemas.microsoft.com/office/drawing/2014/main" id="{00000000-0008-0000-0100-000048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88047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263</xdr:row>
      <xdr:rowOff>165100</xdr:rowOff>
    </xdr:from>
    <xdr:to>
      <xdr:col>17</xdr:col>
      <xdr:colOff>3175</xdr:colOff>
      <xdr:row>263</xdr:row>
      <xdr:rowOff>165100</xdr:rowOff>
    </xdr:to>
    <xdr:sp macro="" textlink="">
      <xdr:nvSpPr>
        <xdr:cNvPr id="329" name="WordArt 2047">
          <a:extLst>
            <a:ext uri="{FF2B5EF4-FFF2-40B4-BE49-F238E27FC236}">
              <a16:creationId xmlns:a16="http://schemas.microsoft.com/office/drawing/2014/main" id="{00000000-0008-0000-0100-000049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88047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263</xdr:row>
      <xdr:rowOff>166873</xdr:rowOff>
    </xdr:from>
    <xdr:to>
      <xdr:col>17</xdr:col>
      <xdr:colOff>3175</xdr:colOff>
      <xdr:row>263</xdr:row>
      <xdr:rowOff>166873</xdr:rowOff>
    </xdr:to>
    <xdr:sp macro="" textlink="">
      <xdr:nvSpPr>
        <xdr:cNvPr id="330" name="WordArt 2050">
          <a:extLst>
            <a:ext uri="{FF2B5EF4-FFF2-40B4-BE49-F238E27FC236}">
              <a16:creationId xmlns:a16="http://schemas.microsoft.com/office/drawing/2014/main" id="{00000000-0008-0000-0100-00004A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88065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263</xdr:row>
      <xdr:rowOff>157480</xdr:rowOff>
    </xdr:from>
    <xdr:to>
      <xdr:col>17</xdr:col>
      <xdr:colOff>3175</xdr:colOff>
      <xdr:row>263</xdr:row>
      <xdr:rowOff>157480</xdr:rowOff>
    </xdr:to>
    <xdr:sp macro="" textlink="">
      <xdr:nvSpPr>
        <xdr:cNvPr id="331" name="WordArt 1">
          <a:extLst>
            <a:ext uri="{FF2B5EF4-FFF2-40B4-BE49-F238E27FC236}">
              <a16:creationId xmlns:a16="http://schemas.microsoft.com/office/drawing/2014/main" id="{00000000-0008-0000-0100-00004B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879713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263</xdr:row>
      <xdr:rowOff>157480</xdr:rowOff>
    </xdr:from>
    <xdr:to>
      <xdr:col>17</xdr:col>
      <xdr:colOff>3175</xdr:colOff>
      <xdr:row>263</xdr:row>
      <xdr:rowOff>157480</xdr:rowOff>
    </xdr:to>
    <xdr:sp macro="" textlink="">
      <xdr:nvSpPr>
        <xdr:cNvPr id="332" name="WordArt 2047">
          <a:extLst>
            <a:ext uri="{FF2B5EF4-FFF2-40B4-BE49-F238E27FC236}">
              <a16:creationId xmlns:a16="http://schemas.microsoft.com/office/drawing/2014/main" id="{00000000-0008-0000-0100-00004C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879713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263</xdr:row>
      <xdr:rowOff>159253</xdr:rowOff>
    </xdr:from>
    <xdr:to>
      <xdr:col>17</xdr:col>
      <xdr:colOff>3175</xdr:colOff>
      <xdr:row>263</xdr:row>
      <xdr:rowOff>159253</xdr:rowOff>
    </xdr:to>
    <xdr:sp macro="" textlink="">
      <xdr:nvSpPr>
        <xdr:cNvPr id="333" name="WordArt 2050">
          <a:extLst>
            <a:ext uri="{FF2B5EF4-FFF2-40B4-BE49-F238E27FC236}">
              <a16:creationId xmlns:a16="http://schemas.microsoft.com/office/drawing/2014/main" id="{00000000-0008-0000-0100-00004D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879890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263</xdr:row>
      <xdr:rowOff>165100</xdr:rowOff>
    </xdr:from>
    <xdr:to>
      <xdr:col>17</xdr:col>
      <xdr:colOff>3175</xdr:colOff>
      <xdr:row>263</xdr:row>
      <xdr:rowOff>165100</xdr:rowOff>
    </xdr:to>
    <xdr:sp macro="" textlink="">
      <xdr:nvSpPr>
        <xdr:cNvPr id="334" name="WordArt 1">
          <a:extLst>
            <a:ext uri="{FF2B5EF4-FFF2-40B4-BE49-F238E27FC236}">
              <a16:creationId xmlns:a16="http://schemas.microsoft.com/office/drawing/2014/main" id="{00000000-0008-0000-0100-00004E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88047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263</xdr:row>
      <xdr:rowOff>165100</xdr:rowOff>
    </xdr:from>
    <xdr:to>
      <xdr:col>17</xdr:col>
      <xdr:colOff>3175</xdr:colOff>
      <xdr:row>263</xdr:row>
      <xdr:rowOff>165100</xdr:rowOff>
    </xdr:to>
    <xdr:sp macro="" textlink="">
      <xdr:nvSpPr>
        <xdr:cNvPr id="335" name="WordArt 2047">
          <a:extLst>
            <a:ext uri="{FF2B5EF4-FFF2-40B4-BE49-F238E27FC236}">
              <a16:creationId xmlns:a16="http://schemas.microsoft.com/office/drawing/2014/main" id="{00000000-0008-0000-0100-00004F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88047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263</xdr:row>
      <xdr:rowOff>166873</xdr:rowOff>
    </xdr:from>
    <xdr:to>
      <xdr:col>17</xdr:col>
      <xdr:colOff>3175</xdr:colOff>
      <xdr:row>263</xdr:row>
      <xdr:rowOff>166873</xdr:rowOff>
    </xdr:to>
    <xdr:sp macro="" textlink="">
      <xdr:nvSpPr>
        <xdr:cNvPr id="336" name="WordArt 2050">
          <a:extLst>
            <a:ext uri="{FF2B5EF4-FFF2-40B4-BE49-F238E27FC236}">
              <a16:creationId xmlns:a16="http://schemas.microsoft.com/office/drawing/2014/main" id="{00000000-0008-0000-0100-000050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88065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263</xdr:row>
      <xdr:rowOff>165100</xdr:rowOff>
    </xdr:from>
    <xdr:to>
      <xdr:col>17</xdr:col>
      <xdr:colOff>3175</xdr:colOff>
      <xdr:row>263</xdr:row>
      <xdr:rowOff>165100</xdr:rowOff>
    </xdr:to>
    <xdr:sp macro="" textlink="">
      <xdr:nvSpPr>
        <xdr:cNvPr id="337" name="WordArt 1">
          <a:extLst>
            <a:ext uri="{FF2B5EF4-FFF2-40B4-BE49-F238E27FC236}">
              <a16:creationId xmlns:a16="http://schemas.microsoft.com/office/drawing/2014/main" id="{00000000-0008-0000-0100-000051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88047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263</xdr:row>
      <xdr:rowOff>165100</xdr:rowOff>
    </xdr:from>
    <xdr:to>
      <xdr:col>17</xdr:col>
      <xdr:colOff>3175</xdr:colOff>
      <xdr:row>263</xdr:row>
      <xdr:rowOff>165100</xdr:rowOff>
    </xdr:to>
    <xdr:sp macro="" textlink="">
      <xdr:nvSpPr>
        <xdr:cNvPr id="338" name="WordArt 2047">
          <a:extLst>
            <a:ext uri="{FF2B5EF4-FFF2-40B4-BE49-F238E27FC236}">
              <a16:creationId xmlns:a16="http://schemas.microsoft.com/office/drawing/2014/main" id="{00000000-0008-0000-0100-000052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88047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263</xdr:row>
      <xdr:rowOff>166873</xdr:rowOff>
    </xdr:from>
    <xdr:to>
      <xdr:col>17</xdr:col>
      <xdr:colOff>3175</xdr:colOff>
      <xdr:row>263</xdr:row>
      <xdr:rowOff>166873</xdr:rowOff>
    </xdr:to>
    <xdr:sp macro="" textlink="">
      <xdr:nvSpPr>
        <xdr:cNvPr id="339" name="WordArt 2050">
          <a:extLst>
            <a:ext uri="{FF2B5EF4-FFF2-40B4-BE49-F238E27FC236}">
              <a16:creationId xmlns:a16="http://schemas.microsoft.com/office/drawing/2014/main" id="{00000000-0008-0000-0100-000053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88065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263</xdr:row>
      <xdr:rowOff>174625</xdr:rowOff>
    </xdr:from>
    <xdr:to>
      <xdr:col>17</xdr:col>
      <xdr:colOff>3175</xdr:colOff>
      <xdr:row>263</xdr:row>
      <xdr:rowOff>174625</xdr:rowOff>
    </xdr:to>
    <xdr:sp macro="" textlink="">
      <xdr:nvSpPr>
        <xdr:cNvPr id="340" name="WordArt 1">
          <a:extLst>
            <a:ext uri="{FF2B5EF4-FFF2-40B4-BE49-F238E27FC236}">
              <a16:creationId xmlns:a16="http://schemas.microsoft.com/office/drawing/2014/main" id="{00000000-0008-0000-0100-000054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88142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263</xdr:row>
      <xdr:rowOff>174625</xdr:rowOff>
    </xdr:from>
    <xdr:to>
      <xdr:col>17</xdr:col>
      <xdr:colOff>3175</xdr:colOff>
      <xdr:row>263</xdr:row>
      <xdr:rowOff>174625</xdr:rowOff>
    </xdr:to>
    <xdr:sp macro="" textlink="">
      <xdr:nvSpPr>
        <xdr:cNvPr id="341" name="WordArt 2047">
          <a:extLst>
            <a:ext uri="{FF2B5EF4-FFF2-40B4-BE49-F238E27FC236}">
              <a16:creationId xmlns:a16="http://schemas.microsoft.com/office/drawing/2014/main" id="{00000000-0008-0000-0100-000055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88142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263</xdr:row>
      <xdr:rowOff>176398</xdr:rowOff>
    </xdr:from>
    <xdr:to>
      <xdr:col>17</xdr:col>
      <xdr:colOff>3175</xdr:colOff>
      <xdr:row>263</xdr:row>
      <xdr:rowOff>176398</xdr:rowOff>
    </xdr:to>
    <xdr:sp macro="" textlink="">
      <xdr:nvSpPr>
        <xdr:cNvPr id="342" name="WordArt 2050">
          <a:extLst>
            <a:ext uri="{FF2B5EF4-FFF2-40B4-BE49-F238E27FC236}">
              <a16:creationId xmlns:a16="http://schemas.microsoft.com/office/drawing/2014/main" id="{00000000-0008-0000-0100-000056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881604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263</xdr:row>
      <xdr:rowOff>174625</xdr:rowOff>
    </xdr:from>
    <xdr:to>
      <xdr:col>17</xdr:col>
      <xdr:colOff>3175</xdr:colOff>
      <xdr:row>263</xdr:row>
      <xdr:rowOff>174625</xdr:rowOff>
    </xdr:to>
    <xdr:sp macro="" textlink="">
      <xdr:nvSpPr>
        <xdr:cNvPr id="343" name="WordArt 1">
          <a:extLst>
            <a:ext uri="{FF2B5EF4-FFF2-40B4-BE49-F238E27FC236}">
              <a16:creationId xmlns:a16="http://schemas.microsoft.com/office/drawing/2014/main" id="{00000000-0008-0000-0100-000057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88142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263</xdr:row>
      <xdr:rowOff>174625</xdr:rowOff>
    </xdr:from>
    <xdr:to>
      <xdr:col>17</xdr:col>
      <xdr:colOff>3175</xdr:colOff>
      <xdr:row>263</xdr:row>
      <xdr:rowOff>174625</xdr:rowOff>
    </xdr:to>
    <xdr:sp macro="" textlink="">
      <xdr:nvSpPr>
        <xdr:cNvPr id="344" name="WordArt 2047">
          <a:extLst>
            <a:ext uri="{FF2B5EF4-FFF2-40B4-BE49-F238E27FC236}">
              <a16:creationId xmlns:a16="http://schemas.microsoft.com/office/drawing/2014/main" id="{00000000-0008-0000-0100-000058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88142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263</xdr:row>
      <xdr:rowOff>176398</xdr:rowOff>
    </xdr:from>
    <xdr:to>
      <xdr:col>17</xdr:col>
      <xdr:colOff>3175</xdr:colOff>
      <xdr:row>263</xdr:row>
      <xdr:rowOff>176398</xdr:rowOff>
    </xdr:to>
    <xdr:sp macro="" textlink="">
      <xdr:nvSpPr>
        <xdr:cNvPr id="345" name="WordArt 2050">
          <a:extLst>
            <a:ext uri="{FF2B5EF4-FFF2-40B4-BE49-F238E27FC236}">
              <a16:creationId xmlns:a16="http://schemas.microsoft.com/office/drawing/2014/main" id="{00000000-0008-0000-0100-000059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881604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263</xdr:row>
      <xdr:rowOff>174625</xdr:rowOff>
    </xdr:from>
    <xdr:to>
      <xdr:col>17</xdr:col>
      <xdr:colOff>3175</xdr:colOff>
      <xdr:row>263</xdr:row>
      <xdr:rowOff>174625</xdr:rowOff>
    </xdr:to>
    <xdr:sp macro="" textlink="">
      <xdr:nvSpPr>
        <xdr:cNvPr id="346" name="WordArt 1">
          <a:extLst>
            <a:ext uri="{FF2B5EF4-FFF2-40B4-BE49-F238E27FC236}">
              <a16:creationId xmlns:a16="http://schemas.microsoft.com/office/drawing/2014/main" id="{00000000-0008-0000-0100-00005A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88142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263</xdr:row>
      <xdr:rowOff>174625</xdr:rowOff>
    </xdr:from>
    <xdr:to>
      <xdr:col>17</xdr:col>
      <xdr:colOff>3175</xdr:colOff>
      <xdr:row>263</xdr:row>
      <xdr:rowOff>174625</xdr:rowOff>
    </xdr:to>
    <xdr:sp macro="" textlink="">
      <xdr:nvSpPr>
        <xdr:cNvPr id="347" name="WordArt 2047">
          <a:extLst>
            <a:ext uri="{FF2B5EF4-FFF2-40B4-BE49-F238E27FC236}">
              <a16:creationId xmlns:a16="http://schemas.microsoft.com/office/drawing/2014/main" id="{00000000-0008-0000-0100-00005B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88142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263</xdr:row>
      <xdr:rowOff>176398</xdr:rowOff>
    </xdr:from>
    <xdr:to>
      <xdr:col>17</xdr:col>
      <xdr:colOff>3175</xdr:colOff>
      <xdr:row>263</xdr:row>
      <xdr:rowOff>176398</xdr:rowOff>
    </xdr:to>
    <xdr:sp macro="" textlink="">
      <xdr:nvSpPr>
        <xdr:cNvPr id="348" name="WordArt 2050">
          <a:extLst>
            <a:ext uri="{FF2B5EF4-FFF2-40B4-BE49-F238E27FC236}">
              <a16:creationId xmlns:a16="http://schemas.microsoft.com/office/drawing/2014/main" id="{00000000-0008-0000-0100-00005C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881604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305</xdr:row>
      <xdr:rowOff>171450</xdr:rowOff>
    </xdr:from>
    <xdr:to>
      <xdr:col>17</xdr:col>
      <xdr:colOff>3175</xdr:colOff>
      <xdr:row>305</xdr:row>
      <xdr:rowOff>171450</xdr:rowOff>
    </xdr:to>
    <xdr:sp macro="" textlink="">
      <xdr:nvSpPr>
        <xdr:cNvPr id="349" name="WordArt 1">
          <a:extLst>
            <a:ext uri="{FF2B5EF4-FFF2-40B4-BE49-F238E27FC236}">
              <a16:creationId xmlns:a16="http://schemas.microsoft.com/office/drawing/2014/main" id="{00000000-0008-0000-0100-00005D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91660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305</xdr:row>
      <xdr:rowOff>171450</xdr:rowOff>
    </xdr:from>
    <xdr:to>
      <xdr:col>17</xdr:col>
      <xdr:colOff>3175</xdr:colOff>
      <xdr:row>305</xdr:row>
      <xdr:rowOff>171450</xdr:rowOff>
    </xdr:to>
    <xdr:sp macro="" textlink="">
      <xdr:nvSpPr>
        <xdr:cNvPr id="350" name="WordArt 2047">
          <a:extLst>
            <a:ext uri="{FF2B5EF4-FFF2-40B4-BE49-F238E27FC236}">
              <a16:creationId xmlns:a16="http://schemas.microsoft.com/office/drawing/2014/main" id="{00000000-0008-0000-0100-00005E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91660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305</xdr:row>
      <xdr:rowOff>173223</xdr:rowOff>
    </xdr:from>
    <xdr:to>
      <xdr:col>17</xdr:col>
      <xdr:colOff>3175</xdr:colOff>
      <xdr:row>305</xdr:row>
      <xdr:rowOff>173223</xdr:rowOff>
    </xdr:to>
    <xdr:sp macro="" textlink="">
      <xdr:nvSpPr>
        <xdr:cNvPr id="351" name="WordArt 2050">
          <a:extLst>
            <a:ext uri="{FF2B5EF4-FFF2-40B4-BE49-F238E27FC236}">
              <a16:creationId xmlns:a16="http://schemas.microsoft.com/office/drawing/2014/main" id="{00000000-0008-0000-0100-00005F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916779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298</xdr:row>
      <xdr:rowOff>152400</xdr:rowOff>
    </xdr:from>
    <xdr:to>
      <xdr:col>17</xdr:col>
      <xdr:colOff>3175</xdr:colOff>
      <xdr:row>298</xdr:row>
      <xdr:rowOff>152400</xdr:rowOff>
    </xdr:to>
    <xdr:sp macro="" textlink="">
      <xdr:nvSpPr>
        <xdr:cNvPr id="352" name="WordArt 1">
          <a:extLst>
            <a:ext uri="{FF2B5EF4-FFF2-40B4-BE49-F238E27FC236}">
              <a16:creationId xmlns:a16="http://schemas.microsoft.com/office/drawing/2014/main" id="{00000000-0008-0000-0100-000060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60418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298</xdr:row>
      <xdr:rowOff>152400</xdr:rowOff>
    </xdr:from>
    <xdr:to>
      <xdr:col>17</xdr:col>
      <xdr:colOff>3175</xdr:colOff>
      <xdr:row>298</xdr:row>
      <xdr:rowOff>152400</xdr:rowOff>
    </xdr:to>
    <xdr:sp macro="" textlink="">
      <xdr:nvSpPr>
        <xdr:cNvPr id="353" name="WordArt 2047">
          <a:extLst>
            <a:ext uri="{FF2B5EF4-FFF2-40B4-BE49-F238E27FC236}">
              <a16:creationId xmlns:a16="http://schemas.microsoft.com/office/drawing/2014/main" id="{00000000-0008-0000-0100-000061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60418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298</xdr:row>
      <xdr:rowOff>154173</xdr:rowOff>
    </xdr:from>
    <xdr:to>
      <xdr:col>17</xdr:col>
      <xdr:colOff>3175</xdr:colOff>
      <xdr:row>298</xdr:row>
      <xdr:rowOff>154173</xdr:rowOff>
    </xdr:to>
    <xdr:sp macro="" textlink="">
      <xdr:nvSpPr>
        <xdr:cNvPr id="354" name="WordArt 2050">
          <a:extLst>
            <a:ext uri="{FF2B5EF4-FFF2-40B4-BE49-F238E27FC236}">
              <a16:creationId xmlns:a16="http://schemas.microsoft.com/office/drawing/2014/main" id="{00000000-0008-0000-0100-000062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604359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298</xdr:row>
      <xdr:rowOff>152400</xdr:rowOff>
    </xdr:from>
    <xdr:to>
      <xdr:col>17</xdr:col>
      <xdr:colOff>3175</xdr:colOff>
      <xdr:row>298</xdr:row>
      <xdr:rowOff>152400</xdr:rowOff>
    </xdr:to>
    <xdr:sp macro="" textlink="">
      <xdr:nvSpPr>
        <xdr:cNvPr id="355" name="WordArt 1">
          <a:extLst>
            <a:ext uri="{FF2B5EF4-FFF2-40B4-BE49-F238E27FC236}">
              <a16:creationId xmlns:a16="http://schemas.microsoft.com/office/drawing/2014/main" id="{00000000-0008-0000-0100-000063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60418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298</xdr:row>
      <xdr:rowOff>152400</xdr:rowOff>
    </xdr:from>
    <xdr:to>
      <xdr:col>17</xdr:col>
      <xdr:colOff>3175</xdr:colOff>
      <xdr:row>298</xdr:row>
      <xdr:rowOff>152400</xdr:rowOff>
    </xdr:to>
    <xdr:sp macro="" textlink="">
      <xdr:nvSpPr>
        <xdr:cNvPr id="356" name="WordArt 2047">
          <a:extLst>
            <a:ext uri="{FF2B5EF4-FFF2-40B4-BE49-F238E27FC236}">
              <a16:creationId xmlns:a16="http://schemas.microsoft.com/office/drawing/2014/main" id="{00000000-0008-0000-0100-000064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60418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298</xdr:row>
      <xdr:rowOff>154173</xdr:rowOff>
    </xdr:from>
    <xdr:to>
      <xdr:col>17</xdr:col>
      <xdr:colOff>3175</xdr:colOff>
      <xdr:row>298</xdr:row>
      <xdr:rowOff>154173</xdr:rowOff>
    </xdr:to>
    <xdr:sp macro="" textlink="">
      <xdr:nvSpPr>
        <xdr:cNvPr id="357" name="WordArt 2050">
          <a:extLst>
            <a:ext uri="{FF2B5EF4-FFF2-40B4-BE49-F238E27FC236}">
              <a16:creationId xmlns:a16="http://schemas.microsoft.com/office/drawing/2014/main" id="{00000000-0008-0000-0100-000065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604359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298</xdr:row>
      <xdr:rowOff>161925</xdr:rowOff>
    </xdr:from>
    <xdr:to>
      <xdr:col>17</xdr:col>
      <xdr:colOff>3175</xdr:colOff>
      <xdr:row>298</xdr:row>
      <xdr:rowOff>161925</xdr:rowOff>
    </xdr:to>
    <xdr:sp macro="" textlink="">
      <xdr:nvSpPr>
        <xdr:cNvPr id="358" name="WordArt 1">
          <a:extLst>
            <a:ext uri="{FF2B5EF4-FFF2-40B4-BE49-F238E27FC236}">
              <a16:creationId xmlns:a16="http://schemas.microsoft.com/office/drawing/2014/main" id="{00000000-0008-0000-0100-000066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60513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298</xdr:row>
      <xdr:rowOff>161925</xdr:rowOff>
    </xdr:from>
    <xdr:to>
      <xdr:col>17</xdr:col>
      <xdr:colOff>3175</xdr:colOff>
      <xdr:row>298</xdr:row>
      <xdr:rowOff>161925</xdr:rowOff>
    </xdr:to>
    <xdr:sp macro="" textlink="">
      <xdr:nvSpPr>
        <xdr:cNvPr id="359" name="WordArt 2047">
          <a:extLst>
            <a:ext uri="{FF2B5EF4-FFF2-40B4-BE49-F238E27FC236}">
              <a16:creationId xmlns:a16="http://schemas.microsoft.com/office/drawing/2014/main" id="{00000000-0008-0000-0100-000067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60513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298</xdr:row>
      <xdr:rowOff>163698</xdr:rowOff>
    </xdr:from>
    <xdr:to>
      <xdr:col>17</xdr:col>
      <xdr:colOff>3175</xdr:colOff>
      <xdr:row>298</xdr:row>
      <xdr:rowOff>163698</xdr:rowOff>
    </xdr:to>
    <xdr:sp macro="" textlink="">
      <xdr:nvSpPr>
        <xdr:cNvPr id="360" name="WordArt 2050">
          <a:extLst>
            <a:ext uri="{FF2B5EF4-FFF2-40B4-BE49-F238E27FC236}">
              <a16:creationId xmlns:a16="http://schemas.microsoft.com/office/drawing/2014/main" id="{00000000-0008-0000-0100-000068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60531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298</xdr:row>
      <xdr:rowOff>161925</xdr:rowOff>
    </xdr:from>
    <xdr:to>
      <xdr:col>17</xdr:col>
      <xdr:colOff>3175</xdr:colOff>
      <xdr:row>298</xdr:row>
      <xdr:rowOff>161925</xdr:rowOff>
    </xdr:to>
    <xdr:sp macro="" textlink="">
      <xdr:nvSpPr>
        <xdr:cNvPr id="361" name="WordArt 1">
          <a:extLst>
            <a:ext uri="{FF2B5EF4-FFF2-40B4-BE49-F238E27FC236}">
              <a16:creationId xmlns:a16="http://schemas.microsoft.com/office/drawing/2014/main" id="{00000000-0008-0000-0100-000069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60513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298</xdr:row>
      <xdr:rowOff>161925</xdr:rowOff>
    </xdr:from>
    <xdr:to>
      <xdr:col>17</xdr:col>
      <xdr:colOff>3175</xdr:colOff>
      <xdr:row>298</xdr:row>
      <xdr:rowOff>161925</xdr:rowOff>
    </xdr:to>
    <xdr:sp macro="" textlink="">
      <xdr:nvSpPr>
        <xdr:cNvPr id="362" name="WordArt 2047">
          <a:extLst>
            <a:ext uri="{FF2B5EF4-FFF2-40B4-BE49-F238E27FC236}">
              <a16:creationId xmlns:a16="http://schemas.microsoft.com/office/drawing/2014/main" id="{00000000-0008-0000-0100-00006A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60513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298</xdr:row>
      <xdr:rowOff>163698</xdr:rowOff>
    </xdr:from>
    <xdr:to>
      <xdr:col>17</xdr:col>
      <xdr:colOff>3175</xdr:colOff>
      <xdr:row>298</xdr:row>
      <xdr:rowOff>163698</xdr:rowOff>
    </xdr:to>
    <xdr:sp macro="" textlink="">
      <xdr:nvSpPr>
        <xdr:cNvPr id="363" name="WordArt 2050">
          <a:extLst>
            <a:ext uri="{FF2B5EF4-FFF2-40B4-BE49-F238E27FC236}">
              <a16:creationId xmlns:a16="http://schemas.microsoft.com/office/drawing/2014/main" id="{00000000-0008-0000-0100-00006B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60531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299</xdr:row>
      <xdr:rowOff>161925</xdr:rowOff>
    </xdr:from>
    <xdr:to>
      <xdr:col>17</xdr:col>
      <xdr:colOff>3175</xdr:colOff>
      <xdr:row>299</xdr:row>
      <xdr:rowOff>161925</xdr:rowOff>
    </xdr:to>
    <xdr:sp macro="" textlink="">
      <xdr:nvSpPr>
        <xdr:cNvPr id="364" name="WordArt 1">
          <a:extLst>
            <a:ext uri="{FF2B5EF4-FFF2-40B4-BE49-F238E27FC236}">
              <a16:creationId xmlns:a16="http://schemas.microsoft.com/office/drawing/2014/main" id="{00000000-0008-0000-0100-00006C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64514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299</xdr:row>
      <xdr:rowOff>161925</xdr:rowOff>
    </xdr:from>
    <xdr:to>
      <xdr:col>17</xdr:col>
      <xdr:colOff>3175</xdr:colOff>
      <xdr:row>299</xdr:row>
      <xdr:rowOff>161925</xdr:rowOff>
    </xdr:to>
    <xdr:sp macro="" textlink="">
      <xdr:nvSpPr>
        <xdr:cNvPr id="365" name="WordArt 2047">
          <a:extLst>
            <a:ext uri="{FF2B5EF4-FFF2-40B4-BE49-F238E27FC236}">
              <a16:creationId xmlns:a16="http://schemas.microsoft.com/office/drawing/2014/main" id="{00000000-0008-0000-0100-00006D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64514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299</xdr:row>
      <xdr:rowOff>163698</xdr:rowOff>
    </xdr:from>
    <xdr:to>
      <xdr:col>17</xdr:col>
      <xdr:colOff>3175</xdr:colOff>
      <xdr:row>299</xdr:row>
      <xdr:rowOff>163698</xdr:rowOff>
    </xdr:to>
    <xdr:sp macro="" textlink="">
      <xdr:nvSpPr>
        <xdr:cNvPr id="366" name="WordArt 2050">
          <a:extLst>
            <a:ext uri="{FF2B5EF4-FFF2-40B4-BE49-F238E27FC236}">
              <a16:creationId xmlns:a16="http://schemas.microsoft.com/office/drawing/2014/main" id="{00000000-0008-0000-0100-00006E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645317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299</xdr:row>
      <xdr:rowOff>161925</xdr:rowOff>
    </xdr:from>
    <xdr:to>
      <xdr:col>17</xdr:col>
      <xdr:colOff>3175</xdr:colOff>
      <xdr:row>299</xdr:row>
      <xdr:rowOff>161925</xdr:rowOff>
    </xdr:to>
    <xdr:sp macro="" textlink="">
      <xdr:nvSpPr>
        <xdr:cNvPr id="367" name="WordArt 1">
          <a:extLst>
            <a:ext uri="{FF2B5EF4-FFF2-40B4-BE49-F238E27FC236}">
              <a16:creationId xmlns:a16="http://schemas.microsoft.com/office/drawing/2014/main" id="{00000000-0008-0000-0100-00006F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64514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299</xdr:row>
      <xdr:rowOff>161925</xdr:rowOff>
    </xdr:from>
    <xdr:to>
      <xdr:col>17</xdr:col>
      <xdr:colOff>3175</xdr:colOff>
      <xdr:row>299</xdr:row>
      <xdr:rowOff>161925</xdr:rowOff>
    </xdr:to>
    <xdr:sp macro="" textlink="">
      <xdr:nvSpPr>
        <xdr:cNvPr id="368" name="WordArt 2047">
          <a:extLst>
            <a:ext uri="{FF2B5EF4-FFF2-40B4-BE49-F238E27FC236}">
              <a16:creationId xmlns:a16="http://schemas.microsoft.com/office/drawing/2014/main" id="{00000000-0008-0000-0100-000070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64514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299</xdr:row>
      <xdr:rowOff>163698</xdr:rowOff>
    </xdr:from>
    <xdr:to>
      <xdr:col>17</xdr:col>
      <xdr:colOff>3175</xdr:colOff>
      <xdr:row>299</xdr:row>
      <xdr:rowOff>163698</xdr:rowOff>
    </xdr:to>
    <xdr:sp macro="" textlink="">
      <xdr:nvSpPr>
        <xdr:cNvPr id="369" name="WordArt 2050">
          <a:extLst>
            <a:ext uri="{FF2B5EF4-FFF2-40B4-BE49-F238E27FC236}">
              <a16:creationId xmlns:a16="http://schemas.microsoft.com/office/drawing/2014/main" id="{00000000-0008-0000-0100-000071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645317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299</xdr:row>
      <xdr:rowOff>171450</xdr:rowOff>
    </xdr:from>
    <xdr:to>
      <xdr:col>17</xdr:col>
      <xdr:colOff>3175</xdr:colOff>
      <xdr:row>299</xdr:row>
      <xdr:rowOff>171450</xdr:rowOff>
    </xdr:to>
    <xdr:sp macro="" textlink="">
      <xdr:nvSpPr>
        <xdr:cNvPr id="370" name="WordArt 1">
          <a:extLst>
            <a:ext uri="{FF2B5EF4-FFF2-40B4-BE49-F238E27FC236}">
              <a16:creationId xmlns:a16="http://schemas.microsoft.com/office/drawing/2014/main" id="{00000000-0008-0000-0100-000072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64609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299</xdr:row>
      <xdr:rowOff>171450</xdr:rowOff>
    </xdr:from>
    <xdr:to>
      <xdr:col>17</xdr:col>
      <xdr:colOff>3175</xdr:colOff>
      <xdr:row>299</xdr:row>
      <xdr:rowOff>171450</xdr:rowOff>
    </xdr:to>
    <xdr:sp macro="" textlink="">
      <xdr:nvSpPr>
        <xdr:cNvPr id="371" name="WordArt 2047">
          <a:extLst>
            <a:ext uri="{FF2B5EF4-FFF2-40B4-BE49-F238E27FC236}">
              <a16:creationId xmlns:a16="http://schemas.microsoft.com/office/drawing/2014/main" id="{00000000-0008-0000-0100-000073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64609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299</xdr:row>
      <xdr:rowOff>173223</xdr:rowOff>
    </xdr:from>
    <xdr:to>
      <xdr:col>17</xdr:col>
      <xdr:colOff>3175</xdr:colOff>
      <xdr:row>299</xdr:row>
      <xdr:rowOff>173223</xdr:rowOff>
    </xdr:to>
    <xdr:sp macro="" textlink="">
      <xdr:nvSpPr>
        <xdr:cNvPr id="372" name="WordArt 2050">
          <a:extLst>
            <a:ext uri="{FF2B5EF4-FFF2-40B4-BE49-F238E27FC236}">
              <a16:creationId xmlns:a16="http://schemas.microsoft.com/office/drawing/2014/main" id="{00000000-0008-0000-0100-000074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646269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299</xdr:row>
      <xdr:rowOff>171450</xdr:rowOff>
    </xdr:from>
    <xdr:to>
      <xdr:col>17</xdr:col>
      <xdr:colOff>3175</xdr:colOff>
      <xdr:row>299</xdr:row>
      <xdr:rowOff>171450</xdr:rowOff>
    </xdr:to>
    <xdr:sp macro="" textlink="">
      <xdr:nvSpPr>
        <xdr:cNvPr id="373" name="WordArt 1">
          <a:extLst>
            <a:ext uri="{FF2B5EF4-FFF2-40B4-BE49-F238E27FC236}">
              <a16:creationId xmlns:a16="http://schemas.microsoft.com/office/drawing/2014/main" id="{00000000-0008-0000-0100-000075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64609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299</xdr:row>
      <xdr:rowOff>171450</xdr:rowOff>
    </xdr:from>
    <xdr:to>
      <xdr:col>17</xdr:col>
      <xdr:colOff>3175</xdr:colOff>
      <xdr:row>299</xdr:row>
      <xdr:rowOff>171450</xdr:rowOff>
    </xdr:to>
    <xdr:sp macro="" textlink="">
      <xdr:nvSpPr>
        <xdr:cNvPr id="374" name="WordArt 2047">
          <a:extLst>
            <a:ext uri="{FF2B5EF4-FFF2-40B4-BE49-F238E27FC236}">
              <a16:creationId xmlns:a16="http://schemas.microsoft.com/office/drawing/2014/main" id="{00000000-0008-0000-0100-000076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64609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299</xdr:row>
      <xdr:rowOff>173223</xdr:rowOff>
    </xdr:from>
    <xdr:to>
      <xdr:col>17</xdr:col>
      <xdr:colOff>3175</xdr:colOff>
      <xdr:row>299</xdr:row>
      <xdr:rowOff>173223</xdr:rowOff>
    </xdr:to>
    <xdr:sp macro="" textlink="">
      <xdr:nvSpPr>
        <xdr:cNvPr id="375" name="WordArt 2050">
          <a:extLst>
            <a:ext uri="{FF2B5EF4-FFF2-40B4-BE49-F238E27FC236}">
              <a16:creationId xmlns:a16="http://schemas.microsoft.com/office/drawing/2014/main" id="{00000000-0008-0000-0100-000077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646269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300</xdr:row>
      <xdr:rowOff>161925</xdr:rowOff>
    </xdr:from>
    <xdr:to>
      <xdr:col>17</xdr:col>
      <xdr:colOff>3175</xdr:colOff>
      <xdr:row>300</xdr:row>
      <xdr:rowOff>161925</xdr:rowOff>
    </xdr:to>
    <xdr:sp macro="" textlink="">
      <xdr:nvSpPr>
        <xdr:cNvPr id="376" name="WordArt 1">
          <a:extLst>
            <a:ext uri="{FF2B5EF4-FFF2-40B4-BE49-F238E27FC236}">
              <a16:creationId xmlns:a16="http://schemas.microsoft.com/office/drawing/2014/main" id="{00000000-0008-0000-0100-000078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68514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300</xdr:row>
      <xdr:rowOff>161925</xdr:rowOff>
    </xdr:from>
    <xdr:to>
      <xdr:col>17</xdr:col>
      <xdr:colOff>3175</xdr:colOff>
      <xdr:row>300</xdr:row>
      <xdr:rowOff>161925</xdr:rowOff>
    </xdr:to>
    <xdr:sp macro="" textlink="">
      <xdr:nvSpPr>
        <xdr:cNvPr id="377" name="WordArt 2047">
          <a:extLst>
            <a:ext uri="{FF2B5EF4-FFF2-40B4-BE49-F238E27FC236}">
              <a16:creationId xmlns:a16="http://schemas.microsoft.com/office/drawing/2014/main" id="{00000000-0008-0000-0100-000079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68514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300</xdr:row>
      <xdr:rowOff>163698</xdr:rowOff>
    </xdr:from>
    <xdr:to>
      <xdr:col>17</xdr:col>
      <xdr:colOff>3175</xdr:colOff>
      <xdr:row>300</xdr:row>
      <xdr:rowOff>163698</xdr:rowOff>
    </xdr:to>
    <xdr:sp macro="" textlink="">
      <xdr:nvSpPr>
        <xdr:cNvPr id="378" name="WordArt 2050">
          <a:extLst>
            <a:ext uri="{FF2B5EF4-FFF2-40B4-BE49-F238E27FC236}">
              <a16:creationId xmlns:a16="http://schemas.microsoft.com/office/drawing/2014/main" id="{00000000-0008-0000-0100-00007A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68532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300</xdr:row>
      <xdr:rowOff>161925</xdr:rowOff>
    </xdr:from>
    <xdr:to>
      <xdr:col>17</xdr:col>
      <xdr:colOff>3175</xdr:colOff>
      <xdr:row>300</xdr:row>
      <xdr:rowOff>161925</xdr:rowOff>
    </xdr:to>
    <xdr:sp macro="" textlink="">
      <xdr:nvSpPr>
        <xdr:cNvPr id="379" name="WordArt 1">
          <a:extLst>
            <a:ext uri="{FF2B5EF4-FFF2-40B4-BE49-F238E27FC236}">
              <a16:creationId xmlns:a16="http://schemas.microsoft.com/office/drawing/2014/main" id="{00000000-0008-0000-0100-00007B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68514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300</xdr:row>
      <xdr:rowOff>161925</xdr:rowOff>
    </xdr:from>
    <xdr:to>
      <xdr:col>17</xdr:col>
      <xdr:colOff>3175</xdr:colOff>
      <xdr:row>300</xdr:row>
      <xdr:rowOff>161925</xdr:rowOff>
    </xdr:to>
    <xdr:sp macro="" textlink="">
      <xdr:nvSpPr>
        <xdr:cNvPr id="380" name="WordArt 2047">
          <a:extLst>
            <a:ext uri="{FF2B5EF4-FFF2-40B4-BE49-F238E27FC236}">
              <a16:creationId xmlns:a16="http://schemas.microsoft.com/office/drawing/2014/main" id="{00000000-0008-0000-0100-00007C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68514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300</xdr:row>
      <xdr:rowOff>163698</xdr:rowOff>
    </xdr:from>
    <xdr:to>
      <xdr:col>17</xdr:col>
      <xdr:colOff>3175</xdr:colOff>
      <xdr:row>300</xdr:row>
      <xdr:rowOff>163698</xdr:rowOff>
    </xdr:to>
    <xdr:sp macro="" textlink="">
      <xdr:nvSpPr>
        <xdr:cNvPr id="381" name="WordArt 2050">
          <a:extLst>
            <a:ext uri="{FF2B5EF4-FFF2-40B4-BE49-F238E27FC236}">
              <a16:creationId xmlns:a16="http://schemas.microsoft.com/office/drawing/2014/main" id="{00000000-0008-0000-0100-00007D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68532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300</xdr:row>
      <xdr:rowOff>171450</xdr:rowOff>
    </xdr:from>
    <xdr:to>
      <xdr:col>17</xdr:col>
      <xdr:colOff>3175</xdr:colOff>
      <xdr:row>300</xdr:row>
      <xdr:rowOff>171450</xdr:rowOff>
    </xdr:to>
    <xdr:sp macro="" textlink="">
      <xdr:nvSpPr>
        <xdr:cNvPr id="382" name="WordArt 1">
          <a:extLst>
            <a:ext uri="{FF2B5EF4-FFF2-40B4-BE49-F238E27FC236}">
              <a16:creationId xmlns:a16="http://schemas.microsoft.com/office/drawing/2014/main" id="{00000000-0008-0000-0100-00007E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68609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300</xdr:row>
      <xdr:rowOff>171450</xdr:rowOff>
    </xdr:from>
    <xdr:to>
      <xdr:col>17</xdr:col>
      <xdr:colOff>3175</xdr:colOff>
      <xdr:row>300</xdr:row>
      <xdr:rowOff>171450</xdr:rowOff>
    </xdr:to>
    <xdr:sp macro="" textlink="">
      <xdr:nvSpPr>
        <xdr:cNvPr id="383" name="WordArt 2047">
          <a:extLst>
            <a:ext uri="{FF2B5EF4-FFF2-40B4-BE49-F238E27FC236}">
              <a16:creationId xmlns:a16="http://schemas.microsoft.com/office/drawing/2014/main" id="{00000000-0008-0000-0100-00007F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68609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300</xdr:row>
      <xdr:rowOff>173223</xdr:rowOff>
    </xdr:from>
    <xdr:to>
      <xdr:col>17</xdr:col>
      <xdr:colOff>3175</xdr:colOff>
      <xdr:row>300</xdr:row>
      <xdr:rowOff>173223</xdr:rowOff>
    </xdr:to>
    <xdr:sp macro="" textlink="">
      <xdr:nvSpPr>
        <xdr:cNvPr id="384" name="WordArt 2050">
          <a:extLst>
            <a:ext uri="{FF2B5EF4-FFF2-40B4-BE49-F238E27FC236}">
              <a16:creationId xmlns:a16="http://schemas.microsoft.com/office/drawing/2014/main" id="{00000000-0008-0000-0100-000080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686274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300</xdr:row>
      <xdr:rowOff>171450</xdr:rowOff>
    </xdr:from>
    <xdr:to>
      <xdr:col>17</xdr:col>
      <xdr:colOff>3175</xdr:colOff>
      <xdr:row>300</xdr:row>
      <xdr:rowOff>171450</xdr:rowOff>
    </xdr:to>
    <xdr:sp macro="" textlink="">
      <xdr:nvSpPr>
        <xdr:cNvPr id="385" name="WordArt 1">
          <a:extLst>
            <a:ext uri="{FF2B5EF4-FFF2-40B4-BE49-F238E27FC236}">
              <a16:creationId xmlns:a16="http://schemas.microsoft.com/office/drawing/2014/main" id="{00000000-0008-0000-0100-000081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68609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300</xdr:row>
      <xdr:rowOff>171450</xdr:rowOff>
    </xdr:from>
    <xdr:to>
      <xdr:col>17</xdr:col>
      <xdr:colOff>3175</xdr:colOff>
      <xdr:row>300</xdr:row>
      <xdr:rowOff>171450</xdr:rowOff>
    </xdr:to>
    <xdr:sp macro="" textlink="">
      <xdr:nvSpPr>
        <xdr:cNvPr id="386" name="WordArt 2047">
          <a:extLst>
            <a:ext uri="{FF2B5EF4-FFF2-40B4-BE49-F238E27FC236}">
              <a16:creationId xmlns:a16="http://schemas.microsoft.com/office/drawing/2014/main" id="{00000000-0008-0000-0100-000082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68609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300</xdr:row>
      <xdr:rowOff>173223</xdr:rowOff>
    </xdr:from>
    <xdr:to>
      <xdr:col>17</xdr:col>
      <xdr:colOff>3175</xdr:colOff>
      <xdr:row>300</xdr:row>
      <xdr:rowOff>173223</xdr:rowOff>
    </xdr:to>
    <xdr:sp macro="" textlink="">
      <xdr:nvSpPr>
        <xdr:cNvPr id="387" name="WordArt 2050">
          <a:extLst>
            <a:ext uri="{FF2B5EF4-FFF2-40B4-BE49-F238E27FC236}">
              <a16:creationId xmlns:a16="http://schemas.microsoft.com/office/drawing/2014/main" id="{00000000-0008-0000-0100-000083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686274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328</xdr:row>
      <xdr:rowOff>1120775</xdr:rowOff>
    </xdr:from>
    <xdr:to>
      <xdr:col>17</xdr:col>
      <xdr:colOff>3175</xdr:colOff>
      <xdr:row>328</xdr:row>
      <xdr:rowOff>1120775</xdr:rowOff>
    </xdr:to>
    <xdr:sp macro="" textlink="">
      <xdr:nvSpPr>
        <xdr:cNvPr id="388" name="WordArt 1">
          <a:extLst>
            <a:ext uri="{FF2B5EF4-FFF2-40B4-BE49-F238E27FC236}">
              <a16:creationId xmlns:a16="http://schemas.microsoft.com/office/drawing/2014/main" id="{00000000-0008-0000-0100-000084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92784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328</xdr:row>
      <xdr:rowOff>1120775</xdr:rowOff>
    </xdr:from>
    <xdr:to>
      <xdr:col>17</xdr:col>
      <xdr:colOff>3175</xdr:colOff>
      <xdr:row>328</xdr:row>
      <xdr:rowOff>1120775</xdr:rowOff>
    </xdr:to>
    <xdr:sp macro="" textlink="">
      <xdr:nvSpPr>
        <xdr:cNvPr id="389" name="WordArt 2047">
          <a:extLst>
            <a:ext uri="{FF2B5EF4-FFF2-40B4-BE49-F238E27FC236}">
              <a16:creationId xmlns:a16="http://schemas.microsoft.com/office/drawing/2014/main" id="{00000000-0008-0000-0100-000085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92784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328</xdr:row>
      <xdr:rowOff>1122548</xdr:rowOff>
    </xdr:from>
    <xdr:to>
      <xdr:col>17</xdr:col>
      <xdr:colOff>3175</xdr:colOff>
      <xdr:row>328</xdr:row>
      <xdr:rowOff>1122548</xdr:rowOff>
    </xdr:to>
    <xdr:sp macro="" textlink="">
      <xdr:nvSpPr>
        <xdr:cNvPr id="390" name="WordArt 2050">
          <a:extLst>
            <a:ext uri="{FF2B5EF4-FFF2-40B4-BE49-F238E27FC236}">
              <a16:creationId xmlns:a16="http://schemas.microsoft.com/office/drawing/2014/main" id="{00000000-0008-0000-0100-000086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928017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328</xdr:row>
      <xdr:rowOff>1120775</xdr:rowOff>
    </xdr:from>
    <xdr:to>
      <xdr:col>17</xdr:col>
      <xdr:colOff>3175</xdr:colOff>
      <xdr:row>328</xdr:row>
      <xdr:rowOff>1120775</xdr:rowOff>
    </xdr:to>
    <xdr:sp macro="" textlink="">
      <xdr:nvSpPr>
        <xdr:cNvPr id="391" name="WordArt 1">
          <a:extLst>
            <a:ext uri="{FF2B5EF4-FFF2-40B4-BE49-F238E27FC236}">
              <a16:creationId xmlns:a16="http://schemas.microsoft.com/office/drawing/2014/main" id="{00000000-0008-0000-0100-000087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92784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328</xdr:row>
      <xdr:rowOff>1120775</xdr:rowOff>
    </xdr:from>
    <xdr:to>
      <xdr:col>17</xdr:col>
      <xdr:colOff>3175</xdr:colOff>
      <xdr:row>328</xdr:row>
      <xdr:rowOff>1120775</xdr:rowOff>
    </xdr:to>
    <xdr:sp macro="" textlink="">
      <xdr:nvSpPr>
        <xdr:cNvPr id="392" name="WordArt 2047">
          <a:extLst>
            <a:ext uri="{FF2B5EF4-FFF2-40B4-BE49-F238E27FC236}">
              <a16:creationId xmlns:a16="http://schemas.microsoft.com/office/drawing/2014/main" id="{00000000-0008-0000-0100-000088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92784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328</xdr:row>
      <xdr:rowOff>1122548</xdr:rowOff>
    </xdr:from>
    <xdr:to>
      <xdr:col>17</xdr:col>
      <xdr:colOff>3175</xdr:colOff>
      <xdr:row>328</xdr:row>
      <xdr:rowOff>1122548</xdr:rowOff>
    </xdr:to>
    <xdr:sp macro="" textlink="">
      <xdr:nvSpPr>
        <xdr:cNvPr id="393" name="WordArt 2050">
          <a:extLst>
            <a:ext uri="{FF2B5EF4-FFF2-40B4-BE49-F238E27FC236}">
              <a16:creationId xmlns:a16="http://schemas.microsoft.com/office/drawing/2014/main" id="{00000000-0008-0000-0100-000089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928017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328</xdr:row>
      <xdr:rowOff>168275</xdr:rowOff>
    </xdr:from>
    <xdr:to>
      <xdr:col>17</xdr:col>
      <xdr:colOff>3175</xdr:colOff>
      <xdr:row>328</xdr:row>
      <xdr:rowOff>168275</xdr:rowOff>
    </xdr:to>
    <xdr:sp macro="" textlink="">
      <xdr:nvSpPr>
        <xdr:cNvPr id="394" name="WordArt 1">
          <a:extLst>
            <a:ext uri="{FF2B5EF4-FFF2-40B4-BE49-F238E27FC236}">
              <a16:creationId xmlns:a16="http://schemas.microsoft.com/office/drawing/2014/main" id="{00000000-0008-0000-0100-00008A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90498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328</xdr:row>
      <xdr:rowOff>168275</xdr:rowOff>
    </xdr:from>
    <xdr:to>
      <xdr:col>17</xdr:col>
      <xdr:colOff>3175</xdr:colOff>
      <xdr:row>328</xdr:row>
      <xdr:rowOff>168275</xdr:rowOff>
    </xdr:to>
    <xdr:sp macro="" textlink="">
      <xdr:nvSpPr>
        <xdr:cNvPr id="395" name="WordArt 2047">
          <a:extLst>
            <a:ext uri="{FF2B5EF4-FFF2-40B4-BE49-F238E27FC236}">
              <a16:creationId xmlns:a16="http://schemas.microsoft.com/office/drawing/2014/main" id="{00000000-0008-0000-0100-00008B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90498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328</xdr:row>
      <xdr:rowOff>170048</xdr:rowOff>
    </xdr:from>
    <xdr:to>
      <xdr:col>17</xdr:col>
      <xdr:colOff>3175</xdr:colOff>
      <xdr:row>328</xdr:row>
      <xdr:rowOff>170048</xdr:rowOff>
    </xdr:to>
    <xdr:sp macro="" textlink="">
      <xdr:nvSpPr>
        <xdr:cNvPr id="396" name="WordArt 2050">
          <a:extLst>
            <a:ext uri="{FF2B5EF4-FFF2-40B4-BE49-F238E27FC236}">
              <a16:creationId xmlns:a16="http://schemas.microsoft.com/office/drawing/2014/main" id="{00000000-0008-0000-0100-00008C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905157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328</xdr:row>
      <xdr:rowOff>168275</xdr:rowOff>
    </xdr:from>
    <xdr:to>
      <xdr:col>17</xdr:col>
      <xdr:colOff>3175</xdr:colOff>
      <xdr:row>328</xdr:row>
      <xdr:rowOff>168275</xdr:rowOff>
    </xdr:to>
    <xdr:sp macro="" textlink="">
      <xdr:nvSpPr>
        <xdr:cNvPr id="397" name="WordArt 1">
          <a:extLst>
            <a:ext uri="{FF2B5EF4-FFF2-40B4-BE49-F238E27FC236}">
              <a16:creationId xmlns:a16="http://schemas.microsoft.com/office/drawing/2014/main" id="{00000000-0008-0000-0100-00008D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90498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328</xdr:row>
      <xdr:rowOff>168275</xdr:rowOff>
    </xdr:from>
    <xdr:to>
      <xdr:col>17</xdr:col>
      <xdr:colOff>3175</xdr:colOff>
      <xdr:row>328</xdr:row>
      <xdr:rowOff>168275</xdr:rowOff>
    </xdr:to>
    <xdr:sp macro="" textlink="">
      <xdr:nvSpPr>
        <xdr:cNvPr id="398" name="WordArt 2047">
          <a:extLst>
            <a:ext uri="{FF2B5EF4-FFF2-40B4-BE49-F238E27FC236}">
              <a16:creationId xmlns:a16="http://schemas.microsoft.com/office/drawing/2014/main" id="{00000000-0008-0000-0100-00008E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90498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328</xdr:row>
      <xdr:rowOff>170048</xdr:rowOff>
    </xdr:from>
    <xdr:to>
      <xdr:col>17</xdr:col>
      <xdr:colOff>3175</xdr:colOff>
      <xdr:row>328</xdr:row>
      <xdr:rowOff>170048</xdr:rowOff>
    </xdr:to>
    <xdr:sp macro="" textlink="">
      <xdr:nvSpPr>
        <xdr:cNvPr id="399" name="WordArt 2050">
          <a:extLst>
            <a:ext uri="{FF2B5EF4-FFF2-40B4-BE49-F238E27FC236}">
              <a16:creationId xmlns:a16="http://schemas.microsoft.com/office/drawing/2014/main" id="{00000000-0008-0000-0100-00008F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905157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213</xdr:row>
      <xdr:rowOff>165100</xdr:rowOff>
    </xdr:from>
    <xdr:to>
      <xdr:col>17</xdr:col>
      <xdr:colOff>3175</xdr:colOff>
      <xdr:row>213</xdr:row>
      <xdr:rowOff>165100</xdr:rowOff>
    </xdr:to>
    <xdr:sp macro="" textlink="">
      <xdr:nvSpPr>
        <xdr:cNvPr id="400" name="WordArt 1">
          <a:extLst>
            <a:ext uri="{FF2B5EF4-FFF2-40B4-BE49-F238E27FC236}">
              <a16:creationId xmlns:a16="http://schemas.microsoft.com/office/drawing/2014/main" id="{00000000-0008-0000-0100-000090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72020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213</xdr:row>
      <xdr:rowOff>165100</xdr:rowOff>
    </xdr:from>
    <xdr:to>
      <xdr:col>17</xdr:col>
      <xdr:colOff>3175</xdr:colOff>
      <xdr:row>213</xdr:row>
      <xdr:rowOff>165100</xdr:rowOff>
    </xdr:to>
    <xdr:sp macro="" textlink="">
      <xdr:nvSpPr>
        <xdr:cNvPr id="401" name="WordArt 2047">
          <a:extLst>
            <a:ext uri="{FF2B5EF4-FFF2-40B4-BE49-F238E27FC236}">
              <a16:creationId xmlns:a16="http://schemas.microsoft.com/office/drawing/2014/main" id="{00000000-0008-0000-0100-000091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72020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213</xdr:row>
      <xdr:rowOff>166873</xdr:rowOff>
    </xdr:from>
    <xdr:to>
      <xdr:col>17</xdr:col>
      <xdr:colOff>3175</xdr:colOff>
      <xdr:row>213</xdr:row>
      <xdr:rowOff>166873</xdr:rowOff>
    </xdr:to>
    <xdr:sp macro="" textlink="">
      <xdr:nvSpPr>
        <xdr:cNvPr id="402" name="WordArt 2050">
          <a:extLst>
            <a:ext uri="{FF2B5EF4-FFF2-40B4-BE49-F238E27FC236}">
              <a16:creationId xmlns:a16="http://schemas.microsoft.com/office/drawing/2014/main" id="{00000000-0008-0000-0100-000092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72038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330</xdr:row>
      <xdr:rowOff>168275</xdr:rowOff>
    </xdr:from>
    <xdr:to>
      <xdr:col>17</xdr:col>
      <xdr:colOff>3175</xdr:colOff>
      <xdr:row>330</xdr:row>
      <xdr:rowOff>168275</xdr:rowOff>
    </xdr:to>
    <xdr:sp macro="" textlink="">
      <xdr:nvSpPr>
        <xdr:cNvPr id="403" name="WordArt 1">
          <a:extLst>
            <a:ext uri="{FF2B5EF4-FFF2-40B4-BE49-F238E27FC236}">
              <a16:creationId xmlns:a16="http://schemas.microsoft.com/office/drawing/2014/main" id="{00000000-0008-0000-0100-000093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9849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330</xdr:row>
      <xdr:rowOff>168275</xdr:rowOff>
    </xdr:from>
    <xdr:to>
      <xdr:col>17</xdr:col>
      <xdr:colOff>3175</xdr:colOff>
      <xdr:row>330</xdr:row>
      <xdr:rowOff>168275</xdr:rowOff>
    </xdr:to>
    <xdr:sp macro="" textlink="">
      <xdr:nvSpPr>
        <xdr:cNvPr id="404" name="WordArt 2047">
          <a:extLst>
            <a:ext uri="{FF2B5EF4-FFF2-40B4-BE49-F238E27FC236}">
              <a16:creationId xmlns:a16="http://schemas.microsoft.com/office/drawing/2014/main" id="{00000000-0008-0000-0100-000094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9849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330</xdr:row>
      <xdr:rowOff>170048</xdr:rowOff>
    </xdr:from>
    <xdr:to>
      <xdr:col>17</xdr:col>
      <xdr:colOff>3175</xdr:colOff>
      <xdr:row>330</xdr:row>
      <xdr:rowOff>170048</xdr:rowOff>
    </xdr:to>
    <xdr:sp macro="" textlink="">
      <xdr:nvSpPr>
        <xdr:cNvPr id="405" name="WordArt 2050">
          <a:extLst>
            <a:ext uri="{FF2B5EF4-FFF2-40B4-BE49-F238E27FC236}">
              <a16:creationId xmlns:a16="http://schemas.microsoft.com/office/drawing/2014/main" id="{00000000-0008-0000-0100-000095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985167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330</xdr:row>
      <xdr:rowOff>168275</xdr:rowOff>
    </xdr:from>
    <xdr:to>
      <xdr:col>17</xdr:col>
      <xdr:colOff>3175</xdr:colOff>
      <xdr:row>330</xdr:row>
      <xdr:rowOff>168275</xdr:rowOff>
    </xdr:to>
    <xdr:sp macro="" textlink="">
      <xdr:nvSpPr>
        <xdr:cNvPr id="406" name="WordArt 1">
          <a:extLst>
            <a:ext uri="{FF2B5EF4-FFF2-40B4-BE49-F238E27FC236}">
              <a16:creationId xmlns:a16="http://schemas.microsoft.com/office/drawing/2014/main" id="{00000000-0008-0000-0100-000096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9849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330</xdr:row>
      <xdr:rowOff>168275</xdr:rowOff>
    </xdr:from>
    <xdr:to>
      <xdr:col>17</xdr:col>
      <xdr:colOff>3175</xdr:colOff>
      <xdr:row>330</xdr:row>
      <xdr:rowOff>168275</xdr:rowOff>
    </xdr:to>
    <xdr:sp macro="" textlink="">
      <xdr:nvSpPr>
        <xdr:cNvPr id="407" name="WordArt 2047">
          <a:extLst>
            <a:ext uri="{FF2B5EF4-FFF2-40B4-BE49-F238E27FC236}">
              <a16:creationId xmlns:a16="http://schemas.microsoft.com/office/drawing/2014/main" id="{00000000-0008-0000-0100-000097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9849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330</xdr:row>
      <xdr:rowOff>170048</xdr:rowOff>
    </xdr:from>
    <xdr:to>
      <xdr:col>17</xdr:col>
      <xdr:colOff>3175</xdr:colOff>
      <xdr:row>330</xdr:row>
      <xdr:rowOff>170048</xdr:rowOff>
    </xdr:to>
    <xdr:sp macro="" textlink="">
      <xdr:nvSpPr>
        <xdr:cNvPr id="408" name="WordArt 2050">
          <a:extLst>
            <a:ext uri="{FF2B5EF4-FFF2-40B4-BE49-F238E27FC236}">
              <a16:creationId xmlns:a16="http://schemas.microsoft.com/office/drawing/2014/main" id="{00000000-0008-0000-0100-000098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985167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331</xdr:row>
      <xdr:rowOff>168275</xdr:rowOff>
    </xdr:from>
    <xdr:to>
      <xdr:col>17</xdr:col>
      <xdr:colOff>3175</xdr:colOff>
      <xdr:row>331</xdr:row>
      <xdr:rowOff>168275</xdr:rowOff>
    </xdr:to>
    <xdr:sp macro="" textlink="">
      <xdr:nvSpPr>
        <xdr:cNvPr id="409" name="WordArt 1">
          <a:extLst>
            <a:ext uri="{FF2B5EF4-FFF2-40B4-BE49-F238E27FC236}">
              <a16:creationId xmlns:a16="http://schemas.microsoft.com/office/drawing/2014/main" id="{00000000-0008-0000-0100-000099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202499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331</xdr:row>
      <xdr:rowOff>168275</xdr:rowOff>
    </xdr:from>
    <xdr:to>
      <xdr:col>17</xdr:col>
      <xdr:colOff>3175</xdr:colOff>
      <xdr:row>331</xdr:row>
      <xdr:rowOff>168275</xdr:rowOff>
    </xdr:to>
    <xdr:sp macro="" textlink="">
      <xdr:nvSpPr>
        <xdr:cNvPr id="410" name="WordArt 2047">
          <a:extLst>
            <a:ext uri="{FF2B5EF4-FFF2-40B4-BE49-F238E27FC236}">
              <a16:creationId xmlns:a16="http://schemas.microsoft.com/office/drawing/2014/main" id="{00000000-0008-0000-0100-00009A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202499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331</xdr:row>
      <xdr:rowOff>170048</xdr:rowOff>
    </xdr:from>
    <xdr:to>
      <xdr:col>17</xdr:col>
      <xdr:colOff>3175</xdr:colOff>
      <xdr:row>331</xdr:row>
      <xdr:rowOff>170048</xdr:rowOff>
    </xdr:to>
    <xdr:sp macro="" textlink="">
      <xdr:nvSpPr>
        <xdr:cNvPr id="411" name="WordArt 2050">
          <a:extLst>
            <a:ext uri="{FF2B5EF4-FFF2-40B4-BE49-F238E27FC236}">
              <a16:creationId xmlns:a16="http://schemas.microsoft.com/office/drawing/2014/main" id="{00000000-0008-0000-0100-00009B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202517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331</xdr:row>
      <xdr:rowOff>168275</xdr:rowOff>
    </xdr:from>
    <xdr:to>
      <xdr:col>17</xdr:col>
      <xdr:colOff>3175</xdr:colOff>
      <xdr:row>331</xdr:row>
      <xdr:rowOff>168275</xdr:rowOff>
    </xdr:to>
    <xdr:sp macro="" textlink="">
      <xdr:nvSpPr>
        <xdr:cNvPr id="412" name="WordArt 1">
          <a:extLst>
            <a:ext uri="{FF2B5EF4-FFF2-40B4-BE49-F238E27FC236}">
              <a16:creationId xmlns:a16="http://schemas.microsoft.com/office/drawing/2014/main" id="{00000000-0008-0000-0100-00009C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202499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331</xdr:row>
      <xdr:rowOff>168275</xdr:rowOff>
    </xdr:from>
    <xdr:to>
      <xdr:col>17</xdr:col>
      <xdr:colOff>3175</xdr:colOff>
      <xdr:row>331</xdr:row>
      <xdr:rowOff>168275</xdr:rowOff>
    </xdr:to>
    <xdr:sp macro="" textlink="">
      <xdr:nvSpPr>
        <xdr:cNvPr id="413" name="WordArt 2047">
          <a:extLst>
            <a:ext uri="{FF2B5EF4-FFF2-40B4-BE49-F238E27FC236}">
              <a16:creationId xmlns:a16="http://schemas.microsoft.com/office/drawing/2014/main" id="{00000000-0008-0000-0100-00009D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202499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331</xdr:row>
      <xdr:rowOff>170048</xdr:rowOff>
    </xdr:from>
    <xdr:to>
      <xdr:col>17</xdr:col>
      <xdr:colOff>3175</xdr:colOff>
      <xdr:row>331</xdr:row>
      <xdr:rowOff>170048</xdr:rowOff>
    </xdr:to>
    <xdr:sp macro="" textlink="">
      <xdr:nvSpPr>
        <xdr:cNvPr id="414" name="WordArt 2050">
          <a:extLst>
            <a:ext uri="{FF2B5EF4-FFF2-40B4-BE49-F238E27FC236}">
              <a16:creationId xmlns:a16="http://schemas.microsoft.com/office/drawing/2014/main" id="{00000000-0008-0000-0100-00009E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202517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213</xdr:row>
      <xdr:rowOff>165100</xdr:rowOff>
    </xdr:from>
    <xdr:to>
      <xdr:col>17</xdr:col>
      <xdr:colOff>3175</xdr:colOff>
      <xdr:row>213</xdr:row>
      <xdr:rowOff>165100</xdr:rowOff>
    </xdr:to>
    <xdr:sp macro="" textlink="">
      <xdr:nvSpPr>
        <xdr:cNvPr id="415" name="WordArt 1">
          <a:extLst>
            <a:ext uri="{FF2B5EF4-FFF2-40B4-BE49-F238E27FC236}">
              <a16:creationId xmlns:a16="http://schemas.microsoft.com/office/drawing/2014/main" id="{00000000-0008-0000-0100-00009F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72020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213</xdr:row>
      <xdr:rowOff>165100</xdr:rowOff>
    </xdr:from>
    <xdr:to>
      <xdr:col>17</xdr:col>
      <xdr:colOff>3175</xdr:colOff>
      <xdr:row>213</xdr:row>
      <xdr:rowOff>165100</xdr:rowOff>
    </xdr:to>
    <xdr:sp macro="" textlink="">
      <xdr:nvSpPr>
        <xdr:cNvPr id="416" name="WordArt 2047">
          <a:extLst>
            <a:ext uri="{FF2B5EF4-FFF2-40B4-BE49-F238E27FC236}">
              <a16:creationId xmlns:a16="http://schemas.microsoft.com/office/drawing/2014/main" id="{00000000-0008-0000-0100-0000A0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72020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213</xdr:row>
      <xdr:rowOff>166873</xdr:rowOff>
    </xdr:from>
    <xdr:to>
      <xdr:col>17</xdr:col>
      <xdr:colOff>3175</xdr:colOff>
      <xdr:row>213</xdr:row>
      <xdr:rowOff>166873</xdr:rowOff>
    </xdr:to>
    <xdr:sp macro="" textlink="">
      <xdr:nvSpPr>
        <xdr:cNvPr id="417" name="WordArt 2050">
          <a:extLst>
            <a:ext uri="{FF2B5EF4-FFF2-40B4-BE49-F238E27FC236}">
              <a16:creationId xmlns:a16="http://schemas.microsoft.com/office/drawing/2014/main" id="{00000000-0008-0000-0100-0000A1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72038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296</xdr:row>
      <xdr:rowOff>171450</xdr:rowOff>
    </xdr:from>
    <xdr:to>
      <xdr:col>17</xdr:col>
      <xdr:colOff>3175</xdr:colOff>
      <xdr:row>296</xdr:row>
      <xdr:rowOff>171450</xdr:rowOff>
    </xdr:to>
    <xdr:sp macro="" textlink="">
      <xdr:nvSpPr>
        <xdr:cNvPr id="418" name="WordArt 1">
          <a:extLst>
            <a:ext uri="{FF2B5EF4-FFF2-40B4-BE49-F238E27FC236}">
              <a16:creationId xmlns:a16="http://schemas.microsoft.com/office/drawing/2014/main" id="{00000000-0008-0000-0100-0000A2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52607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296</xdr:row>
      <xdr:rowOff>171450</xdr:rowOff>
    </xdr:from>
    <xdr:to>
      <xdr:col>17</xdr:col>
      <xdr:colOff>3175</xdr:colOff>
      <xdr:row>296</xdr:row>
      <xdr:rowOff>171450</xdr:rowOff>
    </xdr:to>
    <xdr:sp macro="" textlink="">
      <xdr:nvSpPr>
        <xdr:cNvPr id="419" name="WordArt 2047">
          <a:extLst>
            <a:ext uri="{FF2B5EF4-FFF2-40B4-BE49-F238E27FC236}">
              <a16:creationId xmlns:a16="http://schemas.microsoft.com/office/drawing/2014/main" id="{00000000-0008-0000-0100-0000A3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52607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296</xdr:row>
      <xdr:rowOff>173223</xdr:rowOff>
    </xdr:from>
    <xdr:to>
      <xdr:col>17</xdr:col>
      <xdr:colOff>3175</xdr:colOff>
      <xdr:row>296</xdr:row>
      <xdr:rowOff>173223</xdr:rowOff>
    </xdr:to>
    <xdr:sp macro="" textlink="">
      <xdr:nvSpPr>
        <xdr:cNvPr id="420" name="WordArt 2050">
          <a:extLst>
            <a:ext uri="{FF2B5EF4-FFF2-40B4-BE49-F238E27FC236}">
              <a16:creationId xmlns:a16="http://schemas.microsoft.com/office/drawing/2014/main" id="{00000000-0008-0000-0100-0000A4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526254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301</xdr:row>
      <xdr:rowOff>152400</xdr:rowOff>
    </xdr:from>
    <xdr:to>
      <xdr:col>17</xdr:col>
      <xdr:colOff>3175</xdr:colOff>
      <xdr:row>301</xdr:row>
      <xdr:rowOff>152400</xdr:rowOff>
    </xdr:to>
    <xdr:sp macro="" textlink="">
      <xdr:nvSpPr>
        <xdr:cNvPr id="421" name="WordArt 1">
          <a:extLst>
            <a:ext uri="{FF2B5EF4-FFF2-40B4-BE49-F238E27FC236}">
              <a16:creationId xmlns:a16="http://schemas.microsoft.com/office/drawing/2014/main" id="{00000000-0008-0000-0100-0000A5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72419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301</xdr:row>
      <xdr:rowOff>152400</xdr:rowOff>
    </xdr:from>
    <xdr:to>
      <xdr:col>17</xdr:col>
      <xdr:colOff>3175</xdr:colOff>
      <xdr:row>301</xdr:row>
      <xdr:rowOff>152400</xdr:rowOff>
    </xdr:to>
    <xdr:sp macro="" textlink="">
      <xdr:nvSpPr>
        <xdr:cNvPr id="422" name="WordArt 2047">
          <a:extLst>
            <a:ext uri="{FF2B5EF4-FFF2-40B4-BE49-F238E27FC236}">
              <a16:creationId xmlns:a16="http://schemas.microsoft.com/office/drawing/2014/main" id="{00000000-0008-0000-0100-0000A6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72419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301</xdr:row>
      <xdr:rowOff>154173</xdr:rowOff>
    </xdr:from>
    <xdr:to>
      <xdr:col>17</xdr:col>
      <xdr:colOff>3175</xdr:colOff>
      <xdr:row>301</xdr:row>
      <xdr:rowOff>154173</xdr:rowOff>
    </xdr:to>
    <xdr:sp macro="" textlink="">
      <xdr:nvSpPr>
        <xdr:cNvPr id="423" name="WordArt 2050">
          <a:extLst>
            <a:ext uri="{FF2B5EF4-FFF2-40B4-BE49-F238E27FC236}">
              <a16:creationId xmlns:a16="http://schemas.microsoft.com/office/drawing/2014/main" id="{00000000-0008-0000-0100-0000A7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724374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301</xdr:row>
      <xdr:rowOff>152400</xdr:rowOff>
    </xdr:from>
    <xdr:to>
      <xdr:col>17</xdr:col>
      <xdr:colOff>3175</xdr:colOff>
      <xdr:row>301</xdr:row>
      <xdr:rowOff>152400</xdr:rowOff>
    </xdr:to>
    <xdr:sp macro="" textlink="">
      <xdr:nvSpPr>
        <xdr:cNvPr id="424" name="WordArt 1">
          <a:extLst>
            <a:ext uri="{FF2B5EF4-FFF2-40B4-BE49-F238E27FC236}">
              <a16:creationId xmlns:a16="http://schemas.microsoft.com/office/drawing/2014/main" id="{00000000-0008-0000-0100-0000A8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72419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301</xdr:row>
      <xdr:rowOff>152400</xdr:rowOff>
    </xdr:from>
    <xdr:to>
      <xdr:col>17</xdr:col>
      <xdr:colOff>3175</xdr:colOff>
      <xdr:row>301</xdr:row>
      <xdr:rowOff>152400</xdr:rowOff>
    </xdr:to>
    <xdr:sp macro="" textlink="">
      <xdr:nvSpPr>
        <xdr:cNvPr id="425" name="WordArt 2047">
          <a:extLst>
            <a:ext uri="{FF2B5EF4-FFF2-40B4-BE49-F238E27FC236}">
              <a16:creationId xmlns:a16="http://schemas.microsoft.com/office/drawing/2014/main" id="{00000000-0008-0000-0100-0000A9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72419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301</xdr:row>
      <xdr:rowOff>154173</xdr:rowOff>
    </xdr:from>
    <xdr:to>
      <xdr:col>17</xdr:col>
      <xdr:colOff>3175</xdr:colOff>
      <xdr:row>301</xdr:row>
      <xdr:rowOff>154173</xdr:rowOff>
    </xdr:to>
    <xdr:sp macro="" textlink="">
      <xdr:nvSpPr>
        <xdr:cNvPr id="426" name="WordArt 2050">
          <a:extLst>
            <a:ext uri="{FF2B5EF4-FFF2-40B4-BE49-F238E27FC236}">
              <a16:creationId xmlns:a16="http://schemas.microsoft.com/office/drawing/2014/main" id="{00000000-0008-0000-0100-0000AA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724374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258</xdr:row>
      <xdr:rowOff>155575</xdr:rowOff>
    </xdr:from>
    <xdr:to>
      <xdr:col>17</xdr:col>
      <xdr:colOff>3175</xdr:colOff>
      <xdr:row>258</xdr:row>
      <xdr:rowOff>155575</xdr:rowOff>
    </xdr:to>
    <xdr:sp macro="" textlink="">
      <xdr:nvSpPr>
        <xdr:cNvPr id="427" name="WordArt 1">
          <a:extLst>
            <a:ext uri="{FF2B5EF4-FFF2-40B4-BE49-F238E27FC236}">
              <a16:creationId xmlns:a16="http://schemas.microsoft.com/office/drawing/2014/main" id="{00000000-0008-0000-0100-0000AB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65949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258</xdr:row>
      <xdr:rowOff>155575</xdr:rowOff>
    </xdr:from>
    <xdr:to>
      <xdr:col>17</xdr:col>
      <xdr:colOff>3175</xdr:colOff>
      <xdr:row>258</xdr:row>
      <xdr:rowOff>155575</xdr:rowOff>
    </xdr:to>
    <xdr:sp macro="" textlink="">
      <xdr:nvSpPr>
        <xdr:cNvPr id="428" name="WordArt 2047">
          <a:extLst>
            <a:ext uri="{FF2B5EF4-FFF2-40B4-BE49-F238E27FC236}">
              <a16:creationId xmlns:a16="http://schemas.microsoft.com/office/drawing/2014/main" id="{00000000-0008-0000-0100-0000AC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65949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258</xdr:row>
      <xdr:rowOff>157348</xdr:rowOff>
    </xdr:from>
    <xdr:to>
      <xdr:col>17</xdr:col>
      <xdr:colOff>3175</xdr:colOff>
      <xdr:row>258</xdr:row>
      <xdr:rowOff>157348</xdr:rowOff>
    </xdr:to>
    <xdr:sp macro="" textlink="">
      <xdr:nvSpPr>
        <xdr:cNvPr id="429" name="WordArt 2050">
          <a:extLst>
            <a:ext uri="{FF2B5EF4-FFF2-40B4-BE49-F238E27FC236}">
              <a16:creationId xmlns:a16="http://schemas.microsoft.com/office/drawing/2014/main" id="{00000000-0008-0000-0100-0000AD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65967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259</xdr:row>
      <xdr:rowOff>147955</xdr:rowOff>
    </xdr:from>
    <xdr:to>
      <xdr:col>17</xdr:col>
      <xdr:colOff>3175</xdr:colOff>
      <xdr:row>259</xdr:row>
      <xdr:rowOff>147955</xdr:rowOff>
    </xdr:to>
    <xdr:sp macro="" textlink="">
      <xdr:nvSpPr>
        <xdr:cNvPr id="430" name="WordArt 1">
          <a:extLst>
            <a:ext uri="{FF2B5EF4-FFF2-40B4-BE49-F238E27FC236}">
              <a16:creationId xmlns:a16="http://schemas.microsoft.com/office/drawing/2014/main" id="{00000000-0008-0000-0100-0000AE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718740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259</xdr:row>
      <xdr:rowOff>147955</xdr:rowOff>
    </xdr:from>
    <xdr:to>
      <xdr:col>17</xdr:col>
      <xdr:colOff>3175</xdr:colOff>
      <xdr:row>259</xdr:row>
      <xdr:rowOff>147955</xdr:rowOff>
    </xdr:to>
    <xdr:sp macro="" textlink="">
      <xdr:nvSpPr>
        <xdr:cNvPr id="431" name="WordArt 2047">
          <a:extLst>
            <a:ext uri="{FF2B5EF4-FFF2-40B4-BE49-F238E27FC236}">
              <a16:creationId xmlns:a16="http://schemas.microsoft.com/office/drawing/2014/main" id="{00000000-0008-0000-0100-0000AF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718740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259</xdr:row>
      <xdr:rowOff>149728</xdr:rowOff>
    </xdr:from>
    <xdr:to>
      <xdr:col>17</xdr:col>
      <xdr:colOff>3175</xdr:colOff>
      <xdr:row>259</xdr:row>
      <xdr:rowOff>149728</xdr:rowOff>
    </xdr:to>
    <xdr:sp macro="" textlink="">
      <xdr:nvSpPr>
        <xdr:cNvPr id="432" name="WordArt 2050">
          <a:extLst>
            <a:ext uri="{FF2B5EF4-FFF2-40B4-BE49-F238E27FC236}">
              <a16:creationId xmlns:a16="http://schemas.microsoft.com/office/drawing/2014/main" id="{00000000-0008-0000-0100-0000B0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718917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258</xdr:row>
      <xdr:rowOff>155575</xdr:rowOff>
    </xdr:from>
    <xdr:to>
      <xdr:col>17</xdr:col>
      <xdr:colOff>3175</xdr:colOff>
      <xdr:row>258</xdr:row>
      <xdr:rowOff>155575</xdr:rowOff>
    </xdr:to>
    <xdr:sp macro="" textlink="">
      <xdr:nvSpPr>
        <xdr:cNvPr id="433" name="WordArt 1">
          <a:extLst>
            <a:ext uri="{FF2B5EF4-FFF2-40B4-BE49-F238E27FC236}">
              <a16:creationId xmlns:a16="http://schemas.microsoft.com/office/drawing/2014/main" id="{00000000-0008-0000-0100-0000B1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65949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258</xdr:row>
      <xdr:rowOff>155575</xdr:rowOff>
    </xdr:from>
    <xdr:to>
      <xdr:col>17</xdr:col>
      <xdr:colOff>3175</xdr:colOff>
      <xdr:row>258</xdr:row>
      <xdr:rowOff>155575</xdr:rowOff>
    </xdr:to>
    <xdr:sp macro="" textlink="">
      <xdr:nvSpPr>
        <xdr:cNvPr id="434" name="WordArt 2047">
          <a:extLst>
            <a:ext uri="{FF2B5EF4-FFF2-40B4-BE49-F238E27FC236}">
              <a16:creationId xmlns:a16="http://schemas.microsoft.com/office/drawing/2014/main" id="{00000000-0008-0000-0100-0000B2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65949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258</xdr:row>
      <xdr:rowOff>157348</xdr:rowOff>
    </xdr:from>
    <xdr:to>
      <xdr:col>17</xdr:col>
      <xdr:colOff>3175</xdr:colOff>
      <xdr:row>258</xdr:row>
      <xdr:rowOff>157348</xdr:rowOff>
    </xdr:to>
    <xdr:sp macro="" textlink="">
      <xdr:nvSpPr>
        <xdr:cNvPr id="435" name="WordArt 2050">
          <a:extLst>
            <a:ext uri="{FF2B5EF4-FFF2-40B4-BE49-F238E27FC236}">
              <a16:creationId xmlns:a16="http://schemas.microsoft.com/office/drawing/2014/main" id="{00000000-0008-0000-0100-0000B3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65967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297</xdr:row>
      <xdr:rowOff>171450</xdr:rowOff>
    </xdr:from>
    <xdr:to>
      <xdr:col>17</xdr:col>
      <xdr:colOff>3175</xdr:colOff>
      <xdr:row>297</xdr:row>
      <xdr:rowOff>171450</xdr:rowOff>
    </xdr:to>
    <xdr:sp macro="" textlink="">
      <xdr:nvSpPr>
        <xdr:cNvPr id="436" name="WordArt 1">
          <a:extLst>
            <a:ext uri="{FF2B5EF4-FFF2-40B4-BE49-F238E27FC236}">
              <a16:creationId xmlns:a16="http://schemas.microsoft.com/office/drawing/2014/main" id="{00000000-0008-0000-0100-0000B4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56608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297</xdr:row>
      <xdr:rowOff>171450</xdr:rowOff>
    </xdr:from>
    <xdr:to>
      <xdr:col>17</xdr:col>
      <xdr:colOff>3175</xdr:colOff>
      <xdr:row>297</xdr:row>
      <xdr:rowOff>171450</xdr:rowOff>
    </xdr:to>
    <xdr:sp macro="" textlink="">
      <xdr:nvSpPr>
        <xdr:cNvPr id="437" name="WordArt 2047">
          <a:extLst>
            <a:ext uri="{FF2B5EF4-FFF2-40B4-BE49-F238E27FC236}">
              <a16:creationId xmlns:a16="http://schemas.microsoft.com/office/drawing/2014/main" id="{00000000-0008-0000-0100-0000B5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56608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297</xdr:row>
      <xdr:rowOff>173223</xdr:rowOff>
    </xdr:from>
    <xdr:to>
      <xdr:col>17</xdr:col>
      <xdr:colOff>3175</xdr:colOff>
      <xdr:row>297</xdr:row>
      <xdr:rowOff>173223</xdr:rowOff>
    </xdr:to>
    <xdr:sp macro="" textlink="">
      <xdr:nvSpPr>
        <xdr:cNvPr id="438" name="WordArt 2050">
          <a:extLst>
            <a:ext uri="{FF2B5EF4-FFF2-40B4-BE49-F238E27FC236}">
              <a16:creationId xmlns:a16="http://schemas.microsoft.com/office/drawing/2014/main" id="{00000000-0008-0000-0100-0000B6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566259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277</xdr:row>
      <xdr:rowOff>165100</xdr:rowOff>
    </xdr:from>
    <xdr:to>
      <xdr:col>17</xdr:col>
      <xdr:colOff>3175</xdr:colOff>
      <xdr:row>277</xdr:row>
      <xdr:rowOff>165100</xdr:rowOff>
    </xdr:to>
    <xdr:sp macro="" textlink="">
      <xdr:nvSpPr>
        <xdr:cNvPr id="439" name="WordArt 1">
          <a:extLst>
            <a:ext uri="{FF2B5EF4-FFF2-40B4-BE49-F238E27FC236}">
              <a16:creationId xmlns:a16="http://schemas.microsoft.com/office/drawing/2014/main" id="{00000000-0008-0000-0100-0000B7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971200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277</xdr:row>
      <xdr:rowOff>165100</xdr:rowOff>
    </xdr:from>
    <xdr:to>
      <xdr:col>17</xdr:col>
      <xdr:colOff>3175</xdr:colOff>
      <xdr:row>277</xdr:row>
      <xdr:rowOff>165100</xdr:rowOff>
    </xdr:to>
    <xdr:sp macro="" textlink="">
      <xdr:nvSpPr>
        <xdr:cNvPr id="440" name="WordArt 2047">
          <a:extLst>
            <a:ext uri="{FF2B5EF4-FFF2-40B4-BE49-F238E27FC236}">
              <a16:creationId xmlns:a16="http://schemas.microsoft.com/office/drawing/2014/main" id="{00000000-0008-0000-0100-0000B8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971200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277</xdr:row>
      <xdr:rowOff>166873</xdr:rowOff>
    </xdr:from>
    <xdr:to>
      <xdr:col>17</xdr:col>
      <xdr:colOff>3175</xdr:colOff>
      <xdr:row>277</xdr:row>
      <xdr:rowOff>166873</xdr:rowOff>
    </xdr:to>
    <xdr:sp macro="" textlink="">
      <xdr:nvSpPr>
        <xdr:cNvPr id="441" name="WordArt 2050">
          <a:extLst>
            <a:ext uri="{FF2B5EF4-FFF2-40B4-BE49-F238E27FC236}">
              <a16:creationId xmlns:a16="http://schemas.microsoft.com/office/drawing/2014/main" id="{00000000-0008-0000-0100-0000B9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9712184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297</xdr:row>
      <xdr:rowOff>171450</xdr:rowOff>
    </xdr:from>
    <xdr:to>
      <xdr:col>17</xdr:col>
      <xdr:colOff>3175</xdr:colOff>
      <xdr:row>297</xdr:row>
      <xdr:rowOff>171450</xdr:rowOff>
    </xdr:to>
    <xdr:sp macro="" textlink="">
      <xdr:nvSpPr>
        <xdr:cNvPr id="442" name="WordArt 1">
          <a:extLst>
            <a:ext uri="{FF2B5EF4-FFF2-40B4-BE49-F238E27FC236}">
              <a16:creationId xmlns:a16="http://schemas.microsoft.com/office/drawing/2014/main" id="{00000000-0008-0000-0100-0000BA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56608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297</xdr:row>
      <xdr:rowOff>171450</xdr:rowOff>
    </xdr:from>
    <xdr:to>
      <xdr:col>17</xdr:col>
      <xdr:colOff>3175</xdr:colOff>
      <xdr:row>297</xdr:row>
      <xdr:rowOff>171450</xdr:rowOff>
    </xdr:to>
    <xdr:sp macro="" textlink="">
      <xdr:nvSpPr>
        <xdr:cNvPr id="443" name="WordArt 2047">
          <a:extLst>
            <a:ext uri="{FF2B5EF4-FFF2-40B4-BE49-F238E27FC236}">
              <a16:creationId xmlns:a16="http://schemas.microsoft.com/office/drawing/2014/main" id="{00000000-0008-0000-0100-0000BB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56608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297</xdr:row>
      <xdr:rowOff>173223</xdr:rowOff>
    </xdr:from>
    <xdr:to>
      <xdr:col>17</xdr:col>
      <xdr:colOff>3175</xdr:colOff>
      <xdr:row>297</xdr:row>
      <xdr:rowOff>173223</xdr:rowOff>
    </xdr:to>
    <xdr:sp macro="" textlink="">
      <xdr:nvSpPr>
        <xdr:cNvPr id="444" name="WordArt 2050">
          <a:extLst>
            <a:ext uri="{FF2B5EF4-FFF2-40B4-BE49-F238E27FC236}">
              <a16:creationId xmlns:a16="http://schemas.microsoft.com/office/drawing/2014/main" id="{00000000-0008-0000-0100-0000BC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566259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216</xdr:row>
      <xdr:rowOff>165100</xdr:rowOff>
    </xdr:from>
    <xdr:to>
      <xdr:col>17</xdr:col>
      <xdr:colOff>3175</xdr:colOff>
      <xdr:row>216</xdr:row>
      <xdr:rowOff>165100</xdr:rowOff>
    </xdr:to>
    <xdr:sp macro="" textlink="">
      <xdr:nvSpPr>
        <xdr:cNvPr id="445" name="WordArt 1">
          <a:extLst>
            <a:ext uri="{FF2B5EF4-FFF2-40B4-BE49-F238E27FC236}">
              <a16:creationId xmlns:a16="http://schemas.microsoft.com/office/drawing/2014/main" id="{00000000-0008-0000-0100-0000BD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84022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216</xdr:row>
      <xdr:rowOff>165100</xdr:rowOff>
    </xdr:from>
    <xdr:to>
      <xdr:col>17</xdr:col>
      <xdr:colOff>3175</xdr:colOff>
      <xdr:row>216</xdr:row>
      <xdr:rowOff>165100</xdr:rowOff>
    </xdr:to>
    <xdr:sp macro="" textlink="">
      <xdr:nvSpPr>
        <xdr:cNvPr id="446" name="WordArt 2047">
          <a:extLst>
            <a:ext uri="{FF2B5EF4-FFF2-40B4-BE49-F238E27FC236}">
              <a16:creationId xmlns:a16="http://schemas.microsoft.com/office/drawing/2014/main" id="{00000000-0008-0000-0100-0000BE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84022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216</xdr:row>
      <xdr:rowOff>166873</xdr:rowOff>
    </xdr:from>
    <xdr:to>
      <xdr:col>17</xdr:col>
      <xdr:colOff>3175</xdr:colOff>
      <xdr:row>216</xdr:row>
      <xdr:rowOff>166873</xdr:rowOff>
    </xdr:to>
    <xdr:sp macro="" textlink="">
      <xdr:nvSpPr>
        <xdr:cNvPr id="447" name="WordArt 2050">
          <a:extLst>
            <a:ext uri="{FF2B5EF4-FFF2-40B4-BE49-F238E27FC236}">
              <a16:creationId xmlns:a16="http://schemas.microsoft.com/office/drawing/2014/main" id="{00000000-0008-0000-0100-0000BF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840397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223</xdr:row>
      <xdr:rowOff>165100</xdr:rowOff>
    </xdr:from>
    <xdr:to>
      <xdr:col>17</xdr:col>
      <xdr:colOff>3175</xdr:colOff>
      <xdr:row>223</xdr:row>
      <xdr:rowOff>165100</xdr:rowOff>
    </xdr:to>
    <xdr:sp macro="" textlink="">
      <xdr:nvSpPr>
        <xdr:cNvPr id="448" name="WordArt 1">
          <a:extLst>
            <a:ext uri="{FF2B5EF4-FFF2-40B4-BE49-F238E27FC236}">
              <a16:creationId xmlns:a16="http://schemas.microsoft.com/office/drawing/2014/main" id="{00000000-0008-0000-0100-0000C0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12025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223</xdr:row>
      <xdr:rowOff>165100</xdr:rowOff>
    </xdr:from>
    <xdr:to>
      <xdr:col>17</xdr:col>
      <xdr:colOff>3175</xdr:colOff>
      <xdr:row>223</xdr:row>
      <xdr:rowOff>165100</xdr:rowOff>
    </xdr:to>
    <xdr:sp macro="" textlink="">
      <xdr:nvSpPr>
        <xdr:cNvPr id="449" name="WordArt 2047">
          <a:extLst>
            <a:ext uri="{FF2B5EF4-FFF2-40B4-BE49-F238E27FC236}">
              <a16:creationId xmlns:a16="http://schemas.microsoft.com/office/drawing/2014/main" id="{00000000-0008-0000-0100-0000C1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12025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223</xdr:row>
      <xdr:rowOff>166873</xdr:rowOff>
    </xdr:from>
    <xdr:to>
      <xdr:col>17</xdr:col>
      <xdr:colOff>3175</xdr:colOff>
      <xdr:row>223</xdr:row>
      <xdr:rowOff>166873</xdr:rowOff>
    </xdr:to>
    <xdr:sp macro="" textlink="">
      <xdr:nvSpPr>
        <xdr:cNvPr id="450" name="WordArt 2050">
          <a:extLst>
            <a:ext uri="{FF2B5EF4-FFF2-40B4-BE49-F238E27FC236}">
              <a16:creationId xmlns:a16="http://schemas.microsoft.com/office/drawing/2014/main" id="{00000000-0008-0000-0100-0000C2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12043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224</xdr:row>
      <xdr:rowOff>147955</xdr:rowOff>
    </xdr:from>
    <xdr:to>
      <xdr:col>17</xdr:col>
      <xdr:colOff>3175</xdr:colOff>
      <xdr:row>224</xdr:row>
      <xdr:rowOff>147955</xdr:rowOff>
    </xdr:to>
    <xdr:sp macro="" textlink="">
      <xdr:nvSpPr>
        <xdr:cNvPr id="451" name="WordArt 1">
          <a:extLst>
            <a:ext uri="{FF2B5EF4-FFF2-40B4-BE49-F238E27FC236}">
              <a16:creationId xmlns:a16="http://schemas.microsoft.com/office/drawing/2014/main" id="{00000000-0008-0000-0100-0000C3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158545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224</xdr:row>
      <xdr:rowOff>147955</xdr:rowOff>
    </xdr:from>
    <xdr:to>
      <xdr:col>17</xdr:col>
      <xdr:colOff>3175</xdr:colOff>
      <xdr:row>224</xdr:row>
      <xdr:rowOff>147955</xdr:rowOff>
    </xdr:to>
    <xdr:sp macro="" textlink="">
      <xdr:nvSpPr>
        <xdr:cNvPr id="452" name="WordArt 2047">
          <a:extLst>
            <a:ext uri="{FF2B5EF4-FFF2-40B4-BE49-F238E27FC236}">
              <a16:creationId xmlns:a16="http://schemas.microsoft.com/office/drawing/2014/main" id="{00000000-0008-0000-0100-0000C4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158545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224</xdr:row>
      <xdr:rowOff>149728</xdr:rowOff>
    </xdr:from>
    <xdr:to>
      <xdr:col>17</xdr:col>
      <xdr:colOff>3175</xdr:colOff>
      <xdr:row>224</xdr:row>
      <xdr:rowOff>149728</xdr:rowOff>
    </xdr:to>
    <xdr:sp macro="" textlink="">
      <xdr:nvSpPr>
        <xdr:cNvPr id="453" name="WordArt 2050">
          <a:extLst>
            <a:ext uri="{FF2B5EF4-FFF2-40B4-BE49-F238E27FC236}">
              <a16:creationId xmlns:a16="http://schemas.microsoft.com/office/drawing/2014/main" id="{00000000-0008-0000-0100-0000C5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158722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223</xdr:row>
      <xdr:rowOff>165100</xdr:rowOff>
    </xdr:from>
    <xdr:to>
      <xdr:col>17</xdr:col>
      <xdr:colOff>3175</xdr:colOff>
      <xdr:row>223</xdr:row>
      <xdr:rowOff>165100</xdr:rowOff>
    </xdr:to>
    <xdr:sp macro="" textlink="">
      <xdr:nvSpPr>
        <xdr:cNvPr id="454" name="WordArt 1">
          <a:extLst>
            <a:ext uri="{FF2B5EF4-FFF2-40B4-BE49-F238E27FC236}">
              <a16:creationId xmlns:a16="http://schemas.microsoft.com/office/drawing/2014/main" id="{00000000-0008-0000-0100-0000C6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12025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223</xdr:row>
      <xdr:rowOff>165100</xdr:rowOff>
    </xdr:from>
    <xdr:to>
      <xdr:col>17</xdr:col>
      <xdr:colOff>3175</xdr:colOff>
      <xdr:row>223</xdr:row>
      <xdr:rowOff>165100</xdr:rowOff>
    </xdr:to>
    <xdr:sp macro="" textlink="">
      <xdr:nvSpPr>
        <xdr:cNvPr id="455" name="WordArt 2047">
          <a:extLst>
            <a:ext uri="{FF2B5EF4-FFF2-40B4-BE49-F238E27FC236}">
              <a16:creationId xmlns:a16="http://schemas.microsoft.com/office/drawing/2014/main" id="{00000000-0008-0000-0100-0000C7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12025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223</xdr:row>
      <xdr:rowOff>166873</xdr:rowOff>
    </xdr:from>
    <xdr:to>
      <xdr:col>17</xdr:col>
      <xdr:colOff>3175</xdr:colOff>
      <xdr:row>223</xdr:row>
      <xdr:rowOff>166873</xdr:rowOff>
    </xdr:to>
    <xdr:sp macro="" textlink="">
      <xdr:nvSpPr>
        <xdr:cNvPr id="456" name="WordArt 2050">
          <a:extLst>
            <a:ext uri="{FF2B5EF4-FFF2-40B4-BE49-F238E27FC236}">
              <a16:creationId xmlns:a16="http://schemas.microsoft.com/office/drawing/2014/main" id="{00000000-0008-0000-0100-0000C8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12043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219</xdr:row>
      <xdr:rowOff>165100</xdr:rowOff>
    </xdr:from>
    <xdr:to>
      <xdr:col>17</xdr:col>
      <xdr:colOff>3175</xdr:colOff>
      <xdr:row>219</xdr:row>
      <xdr:rowOff>165100</xdr:rowOff>
    </xdr:to>
    <xdr:sp macro="" textlink="">
      <xdr:nvSpPr>
        <xdr:cNvPr id="457" name="WordArt 1">
          <a:extLst>
            <a:ext uri="{FF2B5EF4-FFF2-40B4-BE49-F238E27FC236}">
              <a16:creationId xmlns:a16="http://schemas.microsoft.com/office/drawing/2014/main" id="{00000000-0008-0000-0100-0000C9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96023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219</xdr:row>
      <xdr:rowOff>165100</xdr:rowOff>
    </xdr:from>
    <xdr:to>
      <xdr:col>17</xdr:col>
      <xdr:colOff>3175</xdr:colOff>
      <xdr:row>219</xdr:row>
      <xdr:rowOff>165100</xdr:rowOff>
    </xdr:to>
    <xdr:sp macro="" textlink="">
      <xdr:nvSpPr>
        <xdr:cNvPr id="458" name="WordArt 2047">
          <a:extLst>
            <a:ext uri="{FF2B5EF4-FFF2-40B4-BE49-F238E27FC236}">
              <a16:creationId xmlns:a16="http://schemas.microsoft.com/office/drawing/2014/main" id="{00000000-0008-0000-0100-0000CA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96023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219</xdr:row>
      <xdr:rowOff>166873</xdr:rowOff>
    </xdr:from>
    <xdr:to>
      <xdr:col>17</xdr:col>
      <xdr:colOff>3175</xdr:colOff>
      <xdr:row>219</xdr:row>
      <xdr:rowOff>166873</xdr:rowOff>
    </xdr:to>
    <xdr:sp macro="" textlink="">
      <xdr:nvSpPr>
        <xdr:cNvPr id="459" name="WordArt 2050">
          <a:extLst>
            <a:ext uri="{FF2B5EF4-FFF2-40B4-BE49-F238E27FC236}">
              <a16:creationId xmlns:a16="http://schemas.microsoft.com/office/drawing/2014/main" id="{00000000-0008-0000-0100-0000CB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96041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212</xdr:row>
      <xdr:rowOff>165100</xdr:rowOff>
    </xdr:from>
    <xdr:to>
      <xdr:col>17</xdr:col>
      <xdr:colOff>3175</xdr:colOff>
      <xdr:row>212</xdr:row>
      <xdr:rowOff>165100</xdr:rowOff>
    </xdr:to>
    <xdr:sp macro="" textlink="">
      <xdr:nvSpPr>
        <xdr:cNvPr id="460" name="WordArt 1">
          <a:extLst>
            <a:ext uri="{FF2B5EF4-FFF2-40B4-BE49-F238E27FC236}">
              <a16:creationId xmlns:a16="http://schemas.microsoft.com/office/drawing/2014/main" id="{00000000-0008-0000-0100-0000CC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68020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212</xdr:row>
      <xdr:rowOff>165100</xdr:rowOff>
    </xdr:from>
    <xdr:to>
      <xdr:col>17</xdr:col>
      <xdr:colOff>3175</xdr:colOff>
      <xdr:row>212</xdr:row>
      <xdr:rowOff>165100</xdr:rowOff>
    </xdr:to>
    <xdr:sp macro="" textlink="">
      <xdr:nvSpPr>
        <xdr:cNvPr id="461" name="WordArt 2047">
          <a:extLst>
            <a:ext uri="{FF2B5EF4-FFF2-40B4-BE49-F238E27FC236}">
              <a16:creationId xmlns:a16="http://schemas.microsoft.com/office/drawing/2014/main" id="{00000000-0008-0000-0100-0000CD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68020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212</xdr:row>
      <xdr:rowOff>166873</xdr:rowOff>
    </xdr:from>
    <xdr:to>
      <xdr:col>17</xdr:col>
      <xdr:colOff>3175</xdr:colOff>
      <xdr:row>212</xdr:row>
      <xdr:rowOff>166873</xdr:rowOff>
    </xdr:to>
    <xdr:sp macro="" textlink="">
      <xdr:nvSpPr>
        <xdr:cNvPr id="462" name="WordArt 2050">
          <a:extLst>
            <a:ext uri="{FF2B5EF4-FFF2-40B4-BE49-F238E27FC236}">
              <a16:creationId xmlns:a16="http://schemas.microsoft.com/office/drawing/2014/main" id="{00000000-0008-0000-0100-0000CE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680377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213</xdr:row>
      <xdr:rowOff>165100</xdr:rowOff>
    </xdr:from>
    <xdr:to>
      <xdr:col>17</xdr:col>
      <xdr:colOff>3175</xdr:colOff>
      <xdr:row>213</xdr:row>
      <xdr:rowOff>165100</xdr:rowOff>
    </xdr:to>
    <xdr:sp macro="" textlink="">
      <xdr:nvSpPr>
        <xdr:cNvPr id="463" name="WordArt 1">
          <a:extLst>
            <a:ext uri="{FF2B5EF4-FFF2-40B4-BE49-F238E27FC236}">
              <a16:creationId xmlns:a16="http://schemas.microsoft.com/office/drawing/2014/main" id="{00000000-0008-0000-0100-0000CF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72020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213</xdr:row>
      <xdr:rowOff>165100</xdr:rowOff>
    </xdr:from>
    <xdr:to>
      <xdr:col>17</xdr:col>
      <xdr:colOff>3175</xdr:colOff>
      <xdr:row>213</xdr:row>
      <xdr:rowOff>165100</xdr:rowOff>
    </xdr:to>
    <xdr:sp macro="" textlink="">
      <xdr:nvSpPr>
        <xdr:cNvPr id="464" name="WordArt 2047">
          <a:extLst>
            <a:ext uri="{FF2B5EF4-FFF2-40B4-BE49-F238E27FC236}">
              <a16:creationId xmlns:a16="http://schemas.microsoft.com/office/drawing/2014/main" id="{00000000-0008-0000-0100-0000D0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72020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213</xdr:row>
      <xdr:rowOff>166873</xdr:rowOff>
    </xdr:from>
    <xdr:to>
      <xdr:col>17</xdr:col>
      <xdr:colOff>3175</xdr:colOff>
      <xdr:row>213</xdr:row>
      <xdr:rowOff>166873</xdr:rowOff>
    </xdr:to>
    <xdr:sp macro="" textlink="">
      <xdr:nvSpPr>
        <xdr:cNvPr id="465" name="WordArt 2050">
          <a:extLst>
            <a:ext uri="{FF2B5EF4-FFF2-40B4-BE49-F238E27FC236}">
              <a16:creationId xmlns:a16="http://schemas.microsoft.com/office/drawing/2014/main" id="{00000000-0008-0000-0100-0000D1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72038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219</xdr:row>
      <xdr:rowOff>165100</xdr:rowOff>
    </xdr:from>
    <xdr:to>
      <xdr:col>17</xdr:col>
      <xdr:colOff>3175</xdr:colOff>
      <xdr:row>219</xdr:row>
      <xdr:rowOff>165100</xdr:rowOff>
    </xdr:to>
    <xdr:sp macro="" textlink="">
      <xdr:nvSpPr>
        <xdr:cNvPr id="466" name="WordArt 1">
          <a:extLst>
            <a:ext uri="{FF2B5EF4-FFF2-40B4-BE49-F238E27FC236}">
              <a16:creationId xmlns:a16="http://schemas.microsoft.com/office/drawing/2014/main" id="{00000000-0008-0000-0100-0000D2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96023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219</xdr:row>
      <xdr:rowOff>165100</xdr:rowOff>
    </xdr:from>
    <xdr:to>
      <xdr:col>17</xdr:col>
      <xdr:colOff>3175</xdr:colOff>
      <xdr:row>219</xdr:row>
      <xdr:rowOff>165100</xdr:rowOff>
    </xdr:to>
    <xdr:sp macro="" textlink="">
      <xdr:nvSpPr>
        <xdr:cNvPr id="467" name="WordArt 2047">
          <a:extLst>
            <a:ext uri="{FF2B5EF4-FFF2-40B4-BE49-F238E27FC236}">
              <a16:creationId xmlns:a16="http://schemas.microsoft.com/office/drawing/2014/main" id="{00000000-0008-0000-0100-0000D3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96023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219</xdr:row>
      <xdr:rowOff>166873</xdr:rowOff>
    </xdr:from>
    <xdr:to>
      <xdr:col>17</xdr:col>
      <xdr:colOff>3175</xdr:colOff>
      <xdr:row>219</xdr:row>
      <xdr:rowOff>166873</xdr:rowOff>
    </xdr:to>
    <xdr:sp macro="" textlink="">
      <xdr:nvSpPr>
        <xdr:cNvPr id="468" name="WordArt 2050">
          <a:extLst>
            <a:ext uri="{FF2B5EF4-FFF2-40B4-BE49-F238E27FC236}">
              <a16:creationId xmlns:a16="http://schemas.microsoft.com/office/drawing/2014/main" id="{00000000-0008-0000-0100-0000D4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96041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224</xdr:row>
      <xdr:rowOff>155575</xdr:rowOff>
    </xdr:from>
    <xdr:to>
      <xdr:col>17</xdr:col>
      <xdr:colOff>3175</xdr:colOff>
      <xdr:row>224</xdr:row>
      <xdr:rowOff>155575</xdr:rowOff>
    </xdr:to>
    <xdr:sp macro="" textlink="">
      <xdr:nvSpPr>
        <xdr:cNvPr id="469" name="WordArt 1">
          <a:extLst>
            <a:ext uri="{FF2B5EF4-FFF2-40B4-BE49-F238E27FC236}">
              <a16:creationId xmlns:a16="http://schemas.microsoft.com/office/drawing/2014/main" id="{00000000-0008-0000-0100-0000D5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15930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224</xdr:row>
      <xdr:rowOff>155575</xdr:rowOff>
    </xdr:from>
    <xdr:to>
      <xdr:col>17</xdr:col>
      <xdr:colOff>3175</xdr:colOff>
      <xdr:row>224</xdr:row>
      <xdr:rowOff>155575</xdr:rowOff>
    </xdr:to>
    <xdr:sp macro="" textlink="">
      <xdr:nvSpPr>
        <xdr:cNvPr id="470" name="WordArt 2047">
          <a:extLst>
            <a:ext uri="{FF2B5EF4-FFF2-40B4-BE49-F238E27FC236}">
              <a16:creationId xmlns:a16="http://schemas.microsoft.com/office/drawing/2014/main" id="{00000000-0008-0000-0100-0000D6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15930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224</xdr:row>
      <xdr:rowOff>157348</xdr:rowOff>
    </xdr:from>
    <xdr:to>
      <xdr:col>17</xdr:col>
      <xdr:colOff>3175</xdr:colOff>
      <xdr:row>224</xdr:row>
      <xdr:rowOff>157348</xdr:rowOff>
    </xdr:to>
    <xdr:sp macro="" textlink="">
      <xdr:nvSpPr>
        <xdr:cNvPr id="471" name="WordArt 2050">
          <a:extLst>
            <a:ext uri="{FF2B5EF4-FFF2-40B4-BE49-F238E27FC236}">
              <a16:creationId xmlns:a16="http://schemas.microsoft.com/office/drawing/2014/main" id="{00000000-0008-0000-0100-0000D7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159484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224</xdr:row>
      <xdr:rowOff>155575</xdr:rowOff>
    </xdr:from>
    <xdr:to>
      <xdr:col>17</xdr:col>
      <xdr:colOff>3175</xdr:colOff>
      <xdr:row>224</xdr:row>
      <xdr:rowOff>155575</xdr:rowOff>
    </xdr:to>
    <xdr:sp macro="" textlink="">
      <xdr:nvSpPr>
        <xdr:cNvPr id="472" name="WordArt 1">
          <a:extLst>
            <a:ext uri="{FF2B5EF4-FFF2-40B4-BE49-F238E27FC236}">
              <a16:creationId xmlns:a16="http://schemas.microsoft.com/office/drawing/2014/main" id="{00000000-0008-0000-0100-0000D8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15930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224</xdr:row>
      <xdr:rowOff>155575</xdr:rowOff>
    </xdr:from>
    <xdr:to>
      <xdr:col>17</xdr:col>
      <xdr:colOff>3175</xdr:colOff>
      <xdr:row>224</xdr:row>
      <xdr:rowOff>155575</xdr:rowOff>
    </xdr:to>
    <xdr:sp macro="" textlink="">
      <xdr:nvSpPr>
        <xdr:cNvPr id="473" name="WordArt 2047">
          <a:extLst>
            <a:ext uri="{FF2B5EF4-FFF2-40B4-BE49-F238E27FC236}">
              <a16:creationId xmlns:a16="http://schemas.microsoft.com/office/drawing/2014/main" id="{00000000-0008-0000-0100-0000D9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15930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224</xdr:row>
      <xdr:rowOff>157348</xdr:rowOff>
    </xdr:from>
    <xdr:to>
      <xdr:col>17</xdr:col>
      <xdr:colOff>3175</xdr:colOff>
      <xdr:row>224</xdr:row>
      <xdr:rowOff>157348</xdr:rowOff>
    </xdr:to>
    <xdr:sp macro="" textlink="">
      <xdr:nvSpPr>
        <xdr:cNvPr id="474" name="WordArt 2050">
          <a:extLst>
            <a:ext uri="{FF2B5EF4-FFF2-40B4-BE49-F238E27FC236}">
              <a16:creationId xmlns:a16="http://schemas.microsoft.com/office/drawing/2014/main" id="{00000000-0008-0000-0100-0000DA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159484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301</xdr:row>
      <xdr:rowOff>161925</xdr:rowOff>
    </xdr:from>
    <xdr:to>
      <xdr:col>17</xdr:col>
      <xdr:colOff>3175</xdr:colOff>
      <xdr:row>301</xdr:row>
      <xdr:rowOff>161925</xdr:rowOff>
    </xdr:to>
    <xdr:sp macro="" textlink="">
      <xdr:nvSpPr>
        <xdr:cNvPr id="475" name="WordArt 1">
          <a:extLst>
            <a:ext uri="{FF2B5EF4-FFF2-40B4-BE49-F238E27FC236}">
              <a16:creationId xmlns:a16="http://schemas.microsoft.com/office/drawing/2014/main" id="{00000000-0008-0000-0100-0000DB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72515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301</xdr:row>
      <xdr:rowOff>161925</xdr:rowOff>
    </xdr:from>
    <xdr:to>
      <xdr:col>17</xdr:col>
      <xdr:colOff>3175</xdr:colOff>
      <xdr:row>301</xdr:row>
      <xdr:rowOff>161925</xdr:rowOff>
    </xdr:to>
    <xdr:sp macro="" textlink="">
      <xdr:nvSpPr>
        <xdr:cNvPr id="476" name="WordArt 2047">
          <a:extLst>
            <a:ext uri="{FF2B5EF4-FFF2-40B4-BE49-F238E27FC236}">
              <a16:creationId xmlns:a16="http://schemas.microsoft.com/office/drawing/2014/main" id="{00000000-0008-0000-0100-0000DC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72515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301</xdr:row>
      <xdr:rowOff>163698</xdr:rowOff>
    </xdr:from>
    <xdr:to>
      <xdr:col>17</xdr:col>
      <xdr:colOff>3175</xdr:colOff>
      <xdr:row>301</xdr:row>
      <xdr:rowOff>163698</xdr:rowOff>
    </xdr:to>
    <xdr:sp macro="" textlink="">
      <xdr:nvSpPr>
        <xdr:cNvPr id="477" name="WordArt 2050">
          <a:extLst>
            <a:ext uri="{FF2B5EF4-FFF2-40B4-BE49-F238E27FC236}">
              <a16:creationId xmlns:a16="http://schemas.microsoft.com/office/drawing/2014/main" id="{00000000-0008-0000-0100-0000DD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725327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301</xdr:row>
      <xdr:rowOff>161925</xdr:rowOff>
    </xdr:from>
    <xdr:to>
      <xdr:col>17</xdr:col>
      <xdr:colOff>3175</xdr:colOff>
      <xdr:row>301</xdr:row>
      <xdr:rowOff>161925</xdr:rowOff>
    </xdr:to>
    <xdr:sp macro="" textlink="">
      <xdr:nvSpPr>
        <xdr:cNvPr id="478" name="WordArt 1">
          <a:extLst>
            <a:ext uri="{FF2B5EF4-FFF2-40B4-BE49-F238E27FC236}">
              <a16:creationId xmlns:a16="http://schemas.microsoft.com/office/drawing/2014/main" id="{00000000-0008-0000-0100-0000DE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72515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301</xdr:row>
      <xdr:rowOff>161925</xdr:rowOff>
    </xdr:from>
    <xdr:to>
      <xdr:col>17</xdr:col>
      <xdr:colOff>3175</xdr:colOff>
      <xdr:row>301</xdr:row>
      <xdr:rowOff>161925</xdr:rowOff>
    </xdr:to>
    <xdr:sp macro="" textlink="">
      <xdr:nvSpPr>
        <xdr:cNvPr id="479" name="WordArt 2047">
          <a:extLst>
            <a:ext uri="{FF2B5EF4-FFF2-40B4-BE49-F238E27FC236}">
              <a16:creationId xmlns:a16="http://schemas.microsoft.com/office/drawing/2014/main" id="{00000000-0008-0000-0100-0000DF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72515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301</xdr:row>
      <xdr:rowOff>163698</xdr:rowOff>
    </xdr:from>
    <xdr:to>
      <xdr:col>17</xdr:col>
      <xdr:colOff>3175</xdr:colOff>
      <xdr:row>301</xdr:row>
      <xdr:rowOff>163698</xdr:rowOff>
    </xdr:to>
    <xdr:sp macro="" textlink="">
      <xdr:nvSpPr>
        <xdr:cNvPr id="480" name="WordArt 2050">
          <a:extLst>
            <a:ext uri="{FF2B5EF4-FFF2-40B4-BE49-F238E27FC236}">
              <a16:creationId xmlns:a16="http://schemas.microsoft.com/office/drawing/2014/main" id="{00000000-0008-0000-0100-0000E0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725327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304</xdr:row>
      <xdr:rowOff>144780</xdr:rowOff>
    </xdr:from>
    <xdr:to>
      <xdr:col>17</xdr:col>
      <xdr:colOff>3175</xdr:colOff>
      <xdr:row>304</xdr:row>
      <xdr:rowOff>144780</xdr:rowOff>
    </xdr:to>
    <xdr:sp macro="" textlink="">
      <xdr:nvSpPr>
        <xdr:cNvPr id="481" name="WordArt 2047">
          <a:extLst>
            <a:ext uri="{FF2B5EF4-FFF2-40B4-BE49-F238E27FC236}">
              <a16:creationId xmlns:a16="http://schemas.microsoft.com/office/drawing/2014/main" id="{00000000-0008-0000-0100-0000E1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873930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304</xdr:row>
      <xdr:rowOff>146553</xdr:rowOff>
    </xdr:from>
    <xdr:to>
      <xdr:col>17</xdr:col>
      <xdr:colOff>3175</xdr:colOff>
      <xdr:row>304</xdr:row>
      <xdr:rowOff>146553</xdr:rowOff>
    </xdr:to>
    <xdr:sp macro="" textlink="">
      <xdr:nvSpPr>
        <xdr:cNvPr id="482" name="WordArt 2050">
          <a:extLst>
            <a:ext uri="{FF2B5EF4-FFF2-40B4-BE49-F238E27FC236}">
              <a16:creationId xmlns:a16="http://schemas.microsoft.com/office/drawing/2014/main" id="{00000000-0008-0000-0100-0000E2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874107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304</xdr:row>
      <xdr:rowOff>152400</xdr:rowOff>
    </xdr:from>
    <xdr:to>
      <xdr:col>17</xdr:col>
      <xdr:colOff>3175</xdr:colOff>
      <xdr:row>304</xdr:row>
      <xdr:rowOff>152400</xdr:rowOff>
    </xdr:to>
    <xdr:sp macro="" textlink="">
      <xdr:nvSpPr>
        <xdr:cNvPr id="483" name="WordArt 1">
          <a:extLst>
            <a:ext uri="{FF2B5EF4-FFF2-40B4-BE49-F238E27FC236}">
              <a16:creationId xmlns:a16="http://schemas.microsoft.com/office/drawing/2014/main" id="{00000000-0008-0000-0100-0000E3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87469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304</xdr:row>
      <xdr:rowOff>152400</xdr:rowOff>
    </xdr:from>
    <xdr:to>
      <xdr:col>17</xdr:col>
      <xdr:colOff>3175</xdr:colOff>
      <xdr:row>304</xdr:row>
      <xdr:rowOff>152400</xdr:rowOff>
    </xdr:to>
    <xdr:sp macro="" textlink="">
      <xdr:nvSpPr>
        <xdr:cNvPr id="484" name="WordArt 2047">
          <a:extLst>
            <a:ext uri="{FF2B5EF4-FFF2-40B4-BE49-F238E27FC236}">
              <a16:creationId xmlns:a16="http://schemas.microsoft.com/office/drawing/2014/main" id="{00000000-0008-0000-0100-0000E4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87469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304</xdr:row>
      <xdr:rowOff>154173</xdr:rowOff>
    </xdr:from>
    <xdr:to>
      <xdr:col>17</xdr:col>
      <xdr:colOff>3175</xdr:colOff>
      <xdr:row>304</xdr:row>
      <xdr:rowOff>154173</xdr:rowOff>
    </xdr:to>
    <xdr:sp macro="" textlink="">
      <xdr:nvSpPr>
        <xdr:cNvPr id="485" name="WordArt 2050">
          <a:extLst>
            <a:ext uri="{FF2B5EF4-FFF2-40B4-BE49-F238E27FC236}">
              <a16:creationId xmlns:a16="http://schemas.microsoft.com/office/drawing/2014/main" id="{00000000-0008-0000-0100-0000E5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874869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304</xdr:row>
      <xdr:rowOff>152400</xdr:rowOff>
    </xdr:from>
    <xdr:to>
      <xdr:col>17</xdr:col>
      <xdr:colOff>3175</xdr:colOff>
      <xdr:row>304</xdr:row>
      <xdr:rowOff>152400</xdr:rowOff>
    </xdr:to>
    <xdr:sp macro="" textlink="">
      <xdr:nvSpPr>
        <xdr:cNvPr id="486" name="WordArt 1">
          <a:extLst>
            <a:ext uri="{FF2B5EF4-FFF2-40B4-BE49-F238E27FC236}">
              <a16:creationId xmlns:a16="http://schemas.microsoft.com/office/drawing/2014/main" id="{00000000-0008-0000-0100-0000E6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87469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304</xdr:row>
      <xdr:rowOff>152400</xdr:rowOff>
    </xdr:from>
    <xdr:to>
      <xdr:col>17</xdr:col>
      <xdr:colOff>3175</xdr:colOff>
      <xdr:row>304</xdr:row>
      <xdr:rowOff>152400</xdr:rowOff>
    </xdr:to>
    <xdr:sp macro="" textlink="">
      <xdr:nvSpPr>
        <xdr:cNvPr id="487" name="WordArt 2047">
          <a:extLst>
            <a:ext uri="{FF2B5EF4-FFF2-40B4-BE49-F238E27FC236}">
              <a16:creationId xmlns:a16="http://schemas.microsoft.com/office/drawing/2014/main" id="{00000000-0008-0000-0100-0000E7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87469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304</xdr:row>
      <xdr:rowOff>154173</xdr:rowOff>
    </xdr:from>
    <xdr:to>
      <xdr:col>17</xdr:col>
      <xdr:colOff>3175</xdr:colOff>
      <xdr:row>304</xdr:row>
      <xdr:rowOff>154173</xdr:rowOff>
    </xdr:to>
    <xdr:sp macro="" textlink="">
      <xdr:nvSpPr>
        <xdr:cNvPr id="488" name="WordArt 2050">
          <a:extLst>
            <a:ext uri="{FF2B5EF4-FFF2-40B4-BE49-F238E27FC236}">
              <a16:creationId xmlns:a16="http://schemas.microsoft.com/office/drawing/2014/main" id="{00000000-0008-0000-0100-0000E8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874869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306</xdr:row>
      <xdr:rowOff>171450</xdr:rowOff>
    </xdr:from>
    <xdr:to>
      <xdr:col>17</xdr:col>
      <xdr:colOff>3175</xdr:colOff>
      <xdr:row>306</xdr:row>
      <xdr:rowOff>171450</xdr:rowOff>
    </xdr:to>
    <xdr:sp macro="" textlink="">
      <xdr:nvSpPr>
        <xdr:cNvPr id="489" name="WordArt 1">
          <a:extLst>
            <a:ext uri="{FF2B5EF4-FFF2-40B4-BE49-F238E27FC236}">
              <a16:creationId xmlns:a16="http://schemas.microsoft.com/office/drawing/2014/main" id="{00000000-0008-0000-0100-0000E9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95660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306</xdr:row>
      <xdr:rowOff>171450</xdr:rowOff>
    </xdr:from>
    <xdr:to>
      <xdr:col>17</xdr:col>
      <xdr:colOff>3175</xdr:colOff>
      <xdr:row>306</xdr:row>
      <xdr:rowOff>171450</xdr:rowOff>
    </xdr:to>
    <xdr:sp macro="" textlink="">
      <xdr:nvSpPr>
        <xdr:cNvPr id="490" name="WordArt 2047">
          <a:extLst>
            <a:ext uri="{FF2B5EF4-FFF2-40B4-BE49-F238E27FC236}">
              <a16:creationId xmlns:a16="http://schemas.microsoft.com/office/drawing/2014/main" id="{00000000-0008-0000-0100-0000EA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95660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306</xdr:row>
      <xdr:rowOff>173223</xdr:rowOff>
    </xdr:from>
    <xdr:to>
      <xdr:col>17</xdr:col>
      <xdr:colOff>3175</xdr:colOff>
      <xdr:row>306</xdr:row>
      <xdr:rowOff>173223</xdr:rowOff>
    </xdr:to>
    <xdr:sp macro="" textlink="">
      <xdr:nvSpPr>
        <xdr:cNvPr id="491" name="WordArt 2050">
          <a:extLst>
            <a:ext uri="{FF2B5EF4-FFF2-40B4-BE49-F238E27FC236}">
              <a16:creationId xmlns:a16="http://schemas.microsoft.com/office/drawing/2014/main" id="{00000000-0008-0000-0100-0000EB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956784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305</xdr:row>
      <xdr:rowOff>171450</xdr:rowOff>
    </xdr:from>
    <xdr:to>
      <xdr:col>17</xdr:col>
      <xdr:colOff>3175</xdr:colOff>
      <xdr:row>305</xdr:row>
      <xdr:rowOff>171450</xdr:rowOff>
    </xdr:to>
    <xdr:sp macro="" textlink="">
      <xdr:nvSpPr>
        <xdr:cNvPr id="492" name="WordArt 1">
          <a:extLst>
            <a:ext uri="{FF2B5EF4-FFF2-40B4-BE49-F238E27FC236}">
              <a16:creationId xmlns:a16="http://schemas.microsoft.com/office/drawing/2014/main" id="{00000000-0008-0000-0100-0000EC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91660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305</xdr:row>
      <xdr:rowOff>171450</xdr:rowOff>
    </xdr:from>
    <xdr:to>
      <xdr:col>17</xdr:col>
      <xdr:colOff>3175</xdr:colOff>
      <xdr:row>305</xdr:row>
      <xdr:rowOff>171450</xdr:rowOff>
    </xdr:to>
    <xdr:sp macro="" textlink="">
      <xdr:nvSpPr>
        <xdr:cNvPr id="493" name="WordArt 2047">
          <a:extLst>
            <a:ext uri="{FF2B5EF4-FFF2-40B4-BE49-F238E27FC236}">
              <a16:creationId xmlns:a16="http://schemas.microsoft.com/office/drawing/2014/main" id="{00000000-0008-0000-0100-0000ED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91660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305</xdr:row>
      <xdr:rowOff>173223</xdr:rowOff>
    </xdr:from>
    <xdr:to>
      <xdr:col>17</xdr:col>
      <xdr:colOff>3175</xdr:colOff>
      <xdr:row>305</xdr:row>
      <xdr:rowOff>173223</xdr:rowOff>
    </xdr:to>
    <xdr:sp macro="" textlink="">
      <xdr:nvSpPr>
        <xdr:cNvPr id="494" name="WordArt 2050">
          <a:extLst>
            <a:ext uri="{FF2B5EF4-FFF2-40B4-BE49-F238E27FC236}">
              <a16:creationId xmlns:a16="http://schemas.microsoft.com/office/drawing/2014/main" id="{00000000-0008-0000-0100-0000EE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916779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286</xdr:row>
      <xdr:rowOff>165100</xdr:rowOff>
    </xdr:from>
    <xdr:to>
      <xdr:col>17</xdr:col>
      <xdr:colOff>3175</xdr:colOff>
      <xdr:row>286</xdr:row>
      <xdr:rowOff>165100</xdr:rowOff>
    </xdr:to>
    <xdr:sp macro="" textlink="">
      <xdr:nvSpPr>
        <xdr:cNvPr id="495" name="WordArt 1">
          <a:extLst>
            <a:ext uri="{FF2B5EF4-FFF2-40B4-BE49-F238E27FC236}">
              <a16:creationId xmlns:a16="http://schemas.microsoft.com/office/drawing/2014/main" id="{00000000-0008-0000-0100-0000EF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12348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286</xdr:row>
      <xdr:rowOff>165100</xdr:rowOff>
    </xdr:from>
    <xdr:to>
      <xdr:col>17</xdr:col>
      <xdr:colOff>3175</xdr:colOff>
      <xdr:row>286</xdr:row>
      <xdr:rowOff>165100</xdr:rowOff>
    </xdr:to>
    <xdr:sp macro="" textlink="">
      <xdr:nvSpPr>
        <xdr:cNvPr id="496" name="WordArt 2047">
          <a:extLst>
            <a:ext uri="{FF2B5EF4-FFF2-40B4-BE49-F238E27FC236}">
              <a16:creationId xmlns:a16="http://schemas.microsoft.com/office/drawing/2014/main" id="{00000000-0008-0000-0100-0000F0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12348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286</xdr:row>
      <xdr:rowOff>166873</xdr:rowOff>
    </xdr:from>
    <xdr:to>
      <xdr:col>17</xdr:col>
      <xdr:colOff>3175</xdr:colOff>
      <xdr:row>286</xdr:row>
      <xdr:rowOff>166873</xdr:rowOff>
    </xdr:to>
    <xdr:sp macro="" textlink="">
      <xdr:nvSpPr>
        <xdr:cNvPr id="497" name="WordArt 2050">
          <a:extLst>
            <a:ext uri="{FF2B5EF4-FFF2-40B4-BE49-F238E27FC236}">
              <a16:creationId xmlns:a16="http://schemas.microsoft.com/office/drawing/2014/main" id="{00000000-0008-0000-0100-0000F1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123664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286</xdr:row>
      <xdr:rowOff>165100</xdr:rowOff>
    </xdr:from>
    <xdr:to>
      <xdr:col>17</xdr:col>
      <xdr:colOff>3175</xdr:colOff>
      <xdr:row>286</xdr:row>
      <xdr:rowOff>165100</xdr:rowOff>
    </xdr:to>
    <xdr:sp macro="" textlink="">
      <xdr:nvSpPr>
        <xdr:cNvPr id="498" name="WordArt 1">
          <a:extLst>
            <a:ext uri="{FF2B5EF4-FFF2-40B4-BE49-F238E27FC236}">
              <a16:creationId xmlns:a16="http://schemas.microsoft.com/office/drawing/2014/main" id="{00000000-0008-0000-0100-0000F2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12348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286</xdr:row>
      <xdr:rowOff>165100</xdr:rowOff>
    </xdr:from>
    <xdr:to>
      <xdr:col>17</xdr:col>
      <xdr:colOff>3175</xdr:colOff>
      <xdr:row>286</xdr:row>
      <xdr:rowOff>165100</xdr:rowOff>
    </xdr:to>
    <xdr:sp macro="" textlink="">
      <xdr:nvSpPr>
        <xdr:cNvPr id="499" name="WordArt 2047">
          <a:extLst>
            <a:ext uri="{FF2B5EF4-FFF2-40B4-BE49-F238E27FC236}">
              <a16:creationId xmlns:a16="http://schemas.microsoft.com/office/drawing/2014/main" id="{00000000-0008-0000-0100-0000F3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12348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286</xdr:row>
      <xdr:rowOff>166873</xdr:rowOff>
    </xdr:from>
    <xdr:to>
      <xdr:col>17</xdr:col>
      <xdr:colOff>3175</xdr:colOff>
      <xdr:row>286</xdr:row>
      <xdr:rowOff>166873</xdr:rowOff>
    </xdr:to>
    <xdr:sp macro="" textlink="">
      <xdr:nvSpPr>
        <xdr:cNvPr id="500" name="WordArt 2050">
          <a:extLst>
            <a:ext uri="{FF2B5EF4-FFF2-40B4-BE49-F238E27FC236}">
              <a16:creationId xmlns:a16="http://schemas.microsoft.com/office/drawing/2014/main" id="{00000000-0008-0000-0100-0000F4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123664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285</xdr:row>
      <xdr:rowOff>174625</xdr:rowOff>
    </xdr:from>
    <xdr:to>
      <xdr:col>17</xdr:col>
      <xdr:colOff>3175</xdr:colOff>
      <xdr:row>285</xdr:row>
      <xdr:rowOff>174625</xdr:rowOff>
    </xdr:to>
    <xdr:sp macro="" textlink="">
      <xdr:nvSpPr>
        <xdr:cNvPr id="501" name="WordArt 1">
          <a:extLst>
            <a:ext uri="{FF2B5EF4-FFF2-40B4-BE49-F238E27FC236}">
              <a16:creationId xmlns:a16="http://schemas.microsoft.com/office/drawing/2014/main" id="{00000000-0008-0000-0100-0000F5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08443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285</xdr:row>
      <xdr:rowOff>174625</xdr:rowOff>
    </xdr:from>
    <xdr:to>
      <xdr:col>17</xdr:col>
      <xdr:colOff>3175</xdr:colOff>
      <xdr:row>285</xdr:row>
      <xdr:rowOff>174625</xdr:rowOff>
    </xdr:to>
    <xdr:sp macro="" textlink="">
      <xdr:nvSpPr>
        <xdr:cNvPr id="502" name="WordArt 2047">
          <a:extLst>
            <a:ext uri="{FF2B5EF4-FFF2-40B4-BE49-F238E27FC236}">
              <a16:creationId xmlns:a16="http://schemas.microsoft.com/office/drawing/2014/main" id="{00000000-0008-0000-0100-0000F6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08443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285</xdr:row>
      <xdr:rowOff>176398</xdr:rowOff>
    </xdr:from>
    <xdr:to>
      <xdr:col>17</xdr:col>
      <xdr:colOff>3175</xdr:colOff>
      <xdr:row>285</xdr:row>
      <xdr:rowOff>176398</xdr:rowOff>
    </xdr:to>
    <xdr:sp macro="" textlink="">
      <xdr:nvSpPr>
        <xdr:cNvPr id="503" name="WordArt 2050">
          <a:extLst>
            <a:ext uri="{FF2B5EF4-FFF2-40B4-BE49-F238E27FC236}">
              <a16:creationId xmlns:a16="http://schemas.microsoft.com/office/drawing/2014/main" id="{00000000-0008-0000-0100-0000F7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08461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285</xdr:row>
      <xdr:rowOff>174625</xdr:rowOff>
    </xdr:from>
    <xdr:to>
      <xdr:col>17</xdr:col>
      <xdr:colOff>3175</xdr:colOff>
      <xdr:row>285</xdr:row>
      <xdr:rowOff>174625</xdr:rowOff>
    </xdr:to>
    <xdr:sp macro="" textlink="">
      <xdr:nvSpPr>
        <xdr:cNvPr id="504" name="WordArt 1">
          <a:extLst>
            <a:ext uri="{FF2B5EF4-FFF2-40B4-BE49-F238E27FC236}">
              <a16:creationId xmlns:a16="http://schemas.microsoft.com/office/drawing/2014/main" id="{00000000-0008-0000-0100-0000F8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08443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285</xdr:row>
      <xdr:rowOff>174625</xdr:rowOff>
    </xdr:from>
    <xdr:to>
      <xdr:col>17</xdr:col>
      <xdr:colOff>3175</xdr:colOff>
      <xdr:row>285</xdr:row>
      <xdr:rowOff>174625</xdr:rowOff>
    </xdr:to>
    <xdr:sp macro="" textlink="">
      <xdr:nvSpPr>
        <xdr:cNvPr id="505" name="WordArt 2047">
          <a:extLst>
            <a:ext uri="{FF2B5EF4-FFF2-40B4-BE49-F238E27FC236}">
              <a16:creationId xmlns:a16="http://schemas.microsoft.com/office/drawing/2014/main" id="{00000000-0008-0000-0100-0000F9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08443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285</xdr:row>
      <xdr:rowOff>176398</xdr:rowOff>
    </xdr:from>
    <xdr:to>
      <xdr:col>17</xdr:col>
      <xdr:colOff>3175</xdr:colOff>
      <xdr:row>285</xdr:row>
      <xdr:rowOff>176398</xdr:rowOff>
    </xdr:to>
    <xdr:sp macro="" textlink="">
      <xdr:nvSpPr>
        <xdr:cNvPr id="506" name="WordArt 2050">
          <a:extLst>
            <a:ext uri="{FF2B5EF4-FFF2-40B4-BE49-F238E27FC236}">
              <a16:creationId xmlns:a16="http://schemas.microsoft.com/office/drawing/2014/main" id="{00000000-0008-0000-0100-0000FA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08461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287</xdr:row>
      <xdr:rowOff>165100</xdr:rowOff>
    </xdr:from>
    <xdr:to>
      <xdr:col>17</xdr:col>
      <xdr:colOff>3175</xdr:colOff>
      <xdr:row>287</xdr:row>
      <xdr:rowOff>165100</xdr:rowOff>
    </xdr:to>
    <xdr:sp macro="" textlink="">
      <xdr:nvSpPr>
        <xdr:cNvPr id="507" name="WordArt 1">
          <a:extLst>
            <a:ext uri="{FF2B5EF4-FFF2-40B4-BE49-F238E27FC236}">
              <a16:creationId xmlns:a16="http://schemas.microsoft.com/office/drawing/2014/main" id="{00000000-0008-0000-0100-0000FB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16349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287</xdr:row>
      <xdr:rowOff>165100</xdr:rowOff>
    </xdr:from>
    <xdr:to>
      <xdr:col>17</xdr:col>
      <xdr:colOff>3175</xdr:colOff>
      <xdr:row>287</xdr:row>
      <xdr:rowOff>165100</xdr:rowOff>
    </xdr:to>
    <xdr:sp macro="" textlink="">
      <xdr:nvSpPr>
        <xdr:cNvPr id="508" name="WordArt 2047">
          <a:extLst>
            <a:ext uri="{FF2B5EF4-FFF2-40B4-BE49-F238E27FC236}">
              <a16:creationId xmlns:a16="http://schemas.microsoft.com/office/drawing/2014/main" id="{00000000-0008-0000-0100-0000FC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16349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287</xdr:row>
      <xdr:rowOff>166873</xdr:rowOff>
    </xdr:from>
    <xdr:to>
      <xdr:col>17</xdr:col>
      <xdr:colOff>3175</xdr:colOff>
      <xdr:row>287</xdr:row>
      <xdr:rowOff>166873</xdr:rowOff>
    </xdr:to>
    <xdr:sp macro="" textlink="">
      <xdr:nvSpPr>
        <xdr:cNvPr id="509" name="WordArt 2050">
          <a:extLst>
            <a:ext uri="{FF2B5EF4-FFF2-40B4-BE49-F238E27FC236}">
              <a16:creationId xmlns:a16="http://schemas.microsoft.com/office/drawing/2014/main" id="{00000000-0008-0000-0100-0000FD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163669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287</xdr:row>
      <xdr:rowOff>165100</xdr:rowOff>
    </xdr:from>
    <xdr:to>
      <xdr:col>17</xdr:col>
      <xdr:colOff>3175</xdr:colOff>
      <xdr:row>287</xdr:row>
      <xdr:rowOff>165100</xdr:rowOff>
    </xdr:to>
    <xdr:sp macro="" textlink="">
      <xdr:nvSpPr>
        <xdr:cNvPr id="510" name="WordArt 1">
          <a:extLst>
            <a:ext uri="{FF2B5EF4-FFF2-40B4-BE49-F238E27FC236}">
              <a16:creationId xmlns:a16="http://schemas.microsoft.com/office/drawing/2014/main" id="{00000000-0008-0000-0100-0000FE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16349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287</xdr:row>
      <xdr:rowOff>165100</xdr:rowOff>
    </xdr:from>
    <xdr:to>
      <xdr:col>17</xdr:col>
      <xdr:colOff>3175</xdr:colOff>
      <xdr:row>287</xdr:row>
      <xdr:rowOff>165100</xdr:rowOff>
    </xdr:to>
    <xdr:sp macro="" textlink="">
      <xdr:nvSpPr>
        <xdr:cNvPr id="511" name="WordArt 2047">
          <a:extLst>
            <a:ext uri="{FF2B5EF4-FFF2-40B4-BE49-F238E27FC236}">
              <a16:creationId xmlns:a16="http://schemas.microsoft.com/office/drawing/2014/main" id="{00000000-0008-0000-0100-0000FF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16349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287</xdr:row>
      <xdr:rowOff>166873</xdr:rowOff>
    </xdr:from>
    <xdr:to>
      <xdr:col>17</xdr:col>
      <xdr:colOff>3175</xdr:colOff>
      <xdr:row>287</xdr:row>
      <xdr:rowOff>166873</xdr:rowOff>
    </xdr:to>
    <xdr:sp macro="" textlink="">
      <xdr:nvSpPr>
        <xdr:cNvPr id="512" name="WordArt 2050">
          <a:extLst>
            <a:ext uri="{FF2B5EF4-FFF2-40B4-BE49-F238E27FC236}">
              <a16:creationId xmlns:a16="http://schemas.microsoft.com/office/drawing/2014/main" id="{00000000-0008-0000-0100-000000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163669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294</xdr:row>
      <xdr:rowOff>174625</xdr:rowOff>
    </xdr:from>
    <xdr:to>
      <xdr:col>17</xdr:col>
      <xdr:colOff>3175</xdr:colOff>
      <xdr:row>294</xdr:row>
      <xdr:rowOff>174625</xdr:rowOff>
    </xdr:to>
    <xdr:sp macro="" textlink="">
      <xdr:nvSpPr>
        <xdr:cNvPr id="513" name="WordArt 1">
          <a:extLst>
            <a:ext uri="{FF2B5EF4-FFF2-40B4-BE49-F238E27FC236}">
              <a16:creationId xmlns:a16="http://schemas.microsoft.com/office/drawing/2014/main" id="{00000000-0008-0000-0100-000001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44448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294</xdr:row>
      <xdr:rowOff>174625</xdr:rowOff>
    </xdr:from>
    <xdr:to>
      <xdr:col>17</xdr:col>
      <xdr:colOff>3175</xdr:colOff>
      <xdr:row>294</xdr:row>
      <xdr:rowOff>174625</xdr:rowOff>
    </xdr:to>
    <xdr:sp macro="" textlink="">
      <xdr:nvSpPr>
        <xdr:cNvPr id="514" name="WordArt 2047">
          <a:extLst>
            <a:ext uri="{FF2B5EF4-FFF2-40B4-BE49-F238E27FC236}">
              <a16:creationId xmlns:a16="http://schemas.microsoft.com/office/drawing/2014/main" id="{00000000-0008-0000-0100-000002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44448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294</xdr:row>
      <xdr:rowOff>176398</xdr:rowOff>
    </xdr:from>
    <xdr:to>
      <xdr:col>17</xdr:col>
      <xdr:colOff>3175</xdr:colOff>
      <xdr:row>294</xdr:row>
      <xdr:rowOff>176398</xdr:rowOff>
    </xdr:to>
    <xdr:sp macro="" textlink="">
      <xdr:nvSpPr>
        <xdr:cNvPr id="515" name="WordArt 2050">
          <a:extLst>
            <a:ext uri="{FF2B5EF4-FFF2-40B4-BE49-F238E27FC236}">
              <a16:creationId xmlns:a16="http://schemas.microsoft.com/office/drawing/2014/main" id="{00000000-0008-0000-0100-000003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444657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294</xdr:row>
      <xdr:rowOff>174625</xdr:rowOff>
    </xdr:from>
    <xdr:to>
      <xdr:col>17</xdr:col>
      <xdr:colOff>3175</xdr:colOff>
      <xdr:row>294</xdr:row>
      <xdr:rowOff>174625</xdr:rowOff>
    </xdr:to>
    <xdr:sp macro="" textlink="">
      <xdr:nvSpPr>
        <xdr:cNvPr id="516" name="WordArt 1">
          <a:extLst>
            <a:ext uri="{FF2B5EF4-FFF2-40B4-BE49-F238E27FC236}">
              <a16:creationId xmlns:a16="http://schemas.microsoft.com/office/drawing/2014/main" id="{00000000-0008-0000-0100-000004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44448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294</xdr:row>
      <xdr:rowOff>174625</xdr:rowOff>
    </xdr:from>
    <xdr:to>
      <xdr:col>17</xdr:col>
      <xdr:colOff>3175</xdr:colOff>
      <xdr:row>294</xdr:row>
      <xdr:rowOff>174625</xdr:rowOff>
    </xdr:to>
    <xdr:sp macro="" textlink="">
      <xdr:nvSpPr>
        <xdr:cNvPr id="517" name="WordArt 2047">
          <a:extLst>
            <a:ext uri="{FF2B5EF4-FFF2-40B4-BE49-F238E27FC236}">
              <a16:creationId xmlns:a16="http://schemas.microsoft.com/office/drawing/2014/main" id="{00000000-0008-0000-0100-000005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44448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294</xdr:row>
      <xdr:rowOff>176398</xdr:rowOff>
    </xdr:from>
    <xdr:to>
      <xdr:col>17</xdr:col>
      <xdr:colOff>3175</xdr:colOff>
      <xdr:row>294</xdr:row>
      <xdr:rowOff>176398</xdr:rowOff>
    </xdr:to>
    <xdr:sp macro="" textlink="">
      <xdr:nvSpPr>
        <xdr:cNvPr id="518" name="WordArt 2050">
          <a:extLst>
            <a:ext uri="{FF2B5EF4-FFF2-40B4-BE49-F238E27FC236}">
              <a16:creationId xmlns:a16="http://schemas.microsoft.com/office/drawing/2014/main" id="{00000000-0008-0000-0100-000006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444657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292</xdr:row>
      <xdr:rowOff>165100</xdr:rowOff>
    </xdr:from>
    <xdr:to>
      <xdr:col>17</xdr:col>
      <xdr:colOff>3175</xdr:colOff>
      <xdr:row>292</xdr:row>
      <xdr:rowOff>165100</xdr:rowOff>
    </xdr:to>
    <xdr:sp macro="" textlink="">
      <xdr:nvSpPr>
        <xdr:cNvPr id="519" name="WordArt 1">
          <a:extLst>
            <a:ext uri="{FF2B5EF4-FFF2-40B4-BE49-F238E27FC236}">
              <a16:creationId xmlns:a16="http://schemas.microsoft.com/office/drawing/2014/main" id="{00000000-0008-0000-0100-000007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36351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292</xdr:row>
      <xdr:rowOff>165100</xdr:rowOff>
    </xdr:from>
    <xdr:to>
      <xdr:col>17</xdr:col>
      <xdr:colOff>3175</xdr:colOff>
      <xdr:row>292</xdr:row>
      <xdr:rowOff>165100</xdr:rowOff>
    </xdr:to>
    <xdr:sp macro="" textlink="">
      <xdr:nvSpPr>
        <xdr:cNvPr id="520" name="WordArt 2047">
          <a:extLst>
            <a:ext uri="{FF2B5EF4-FFF2-40B4-BE49-F238E27FC236}">
              <a16:creationId xmlns:a16="http://schemas.microsoft.com/office/drawing/2014/main" id="{00000000-0008-0000-0100-000008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36351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292</xdr:row>
      <xdr:rowOff>166873</xdr:rowOff>
    </xdr:from>
    <xdr:to>
      <xdr:col>17</xdr:col>
      <xdr:colOff>3175</xdr:colOff>
      <xdr:row>292</xdr:row>
      <xdr:rowOff>166873</xdr:rowOff>
    </xdr:to>
    <xdr:sp macro="" textlink="">
      <xdr:nvSpPr>
        <xdr:cNvPr id="521" name="WordArt 2050">
          <a:extLst>
            <a:ext uri="{FF2B5EF4-FFF2-40B4-BE49-F238E27FC236}">
              <a16:creationId xmlns:a16="http://schemas.microsoft.com/office/drawing/2014/main" id="{00000000-0008-0000-0100-000009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363694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292</xdr:row>
      <xdr:rowOff>165100</xdr:rowOff>
    </xdr:from>
    <xdr:to>
      <xdr:col>17</xdr:col>
      <xdr:colOff>3175</xdr:colOff>
      <xdr:row>292</xdr:row>
      <xdr:rowOff>165100</xdr:rowOff>
    </xdr:to>
    <xdr:sp macro="" textlink="">
      <xdr:nvSpPr>
        <xdr:cNvPr id="522" name="WordArt 1">
          <a:extLst>
            <a:ext uri="{FF2B5EF4-FFF2-40B4-BE49-F238E27FC236}">
              <a16:creationId xmlns:a16="http://schemas.microsoft.com/office/drawing/2014/main" id="{00000000-0008-0000-0100-00000A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36351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292</xdr:row>
      <xdr:rowOff>165100</xdr:rowOff>
    </xdr:from>
    <xdr:to>
      <xdr:col>17</xdr:col>
      <xdr:colOff>3175</xdr:colOff>
      <xdr:row>292</xdr:row>
      <xdr:rowOff>165100</xdr:rowOff>
    </xdr:to>
    <xdr:sp macro="" textlink="">
      <xdr:nvSpPr>
        <xdr:cNvPr id="523" name="WordArt 2047">
          <a:extLst>
            <a:ext uri="{FF2B5EF4-FFF2-40B4-BE49-F238E27FC236}">
              <a16:creationId xmlns:a16="http://schemas.microsoft.com/office/drawing/2014/main" id="{00000000-0008-0000-0100-00000B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36351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292</xdr:row>
      <xdr:rowOff>166873</xdr:rowOff>
    </xdr:from>
    <xdr:to>
      <xdr:col>17</xdr:col>
      <xdr:colOff>3175</xdr:colOff>
      <xdr:row>292</xdr:row>
      <xdr:rowOff>166873</xdr:rowOff>
    </xdr:to>
    <xdr:sp macro="" textlink="">
      <xdr:nvSpPr>
        <xdr:cNvPr id="524" name="WordArt 2050">
          <a:extLst>
            <a:ext uri="{FF2B5EF4-FFF2-40B4-BE49-F238E27FC236}">
              <a16:creationId xmlns:a16="http://schemas.microsoft.com/office/drawing/2014/main" id="{00000000-0008-0000-0100-00000C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363694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289</xdr:row>
      <xdr:rowOff>165100</xdr:rowOff>
    </xdr:from>
    <xdr:to>
      <xdr:col>17</xdr:col>
      <xdr:colOff>3175</xdr:colOff>
      <xdr:row>289</xdr:row>
      <xdr:rowOff>165100</xdr:rowOff>
    </xdr:to>
    <xdr:sp macro="" textlink="">
      <xdr:nvSpPr>
        <xdr:cNvPr id="525" name="WordArt 1">
          <a:extLst>
            <a:ext uri="{FF2B5EF4-FFF2-40B4-BE49-F238E27FC236}">
              <a16:creationId xmlns:a16="http://schemas.microsoft.com/office/drawing/2014/main" id="{00000000-0008-0000-0100-00000D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24350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289</xdr:row>
      <xdr:rowOff>165100</xdr:rowOff>
    </xdr:from>
    <xdr:to>
      <xdr:col>17</xdr:col>
      <xdr:colOff>3175</xdr:colOff>
      <xdr:row>289</xdr:row>
      <xdr:rowOff>165100</xdr:rowOff>
    </xdr:to>
    <xdr:sp macro="" textlink="">
      <xdr:nvSpPr>
        <xdr:cNvPr id="526" name="WordArt 2047">
          <a:extLst>
            <a:ext uri="{FF2B5EF4-FFF2-40B4-BE49-F238E27FC236}">
              <a16:creationId xmlns:a16="http://schemas.microsoft.com/office/drawing/2014/main" id="{00000000-0008-0000-0100-00000E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24350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289</xdr:row>
      <xdr:rowOff>166873</xdr:rowOff>
    </xdr:from>
    <xdr:to>
      <xdr:col>17</xdr:col>
      <xdr:colOff>3175</xdr:colOff>
      <xdr:row>289</xdr:row>
      <xdr:rowOff>166873</xdr:rowOff>
    </xdr:to>
    <xdr:sp macro="" textlink="">
      <xdr:nvSpPr>
        <xdr:cNvPr id="527" name="WordArt 2050">
          <a:extLst>
            <a:ext uri="{FF2B5EF4-FFF2-40B4-BE49-F238E27FC236}">
              <a16:creationId xmlns:a16="http://schemas.microsoft.com/office/drawing/2014/main" id="{00000000-0008-0000-0100-00000F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243679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289</xdr:row>
      <xdr:rowOff>165100</xdr:rowOff>
    </xdr:from>
    <xdr:to>
      <xdr:col>17</xdr:col>
      <xdr:colOff>3175</xdr:colOff>
      <xdr:row>289</xdr:row>
      <xdr:rowOff>165100</xdr:rowOff>
    </xdr:to>
    <xdr:sp macro="" textlink="">
      <xdr:nvSpPr>
        <xdr:cNvPr id="528" name="WordArt 1">
          <a:extLst>
            <a:ext uri="{FF2B5EF4-FFF2-40B4-BE49-F238E27FC236}">
              <a16:creationId xmlns:a16="http://schemas.microsoft.com/office/drawing/2014/main" id="{00000000-0008-0000-0100-000010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24350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289</xdr:row>
      <xdr:rowOff>165100</xdr:rowOff>
    </xdr:from>
    <xdr:to>
      <xdr:col>17</xdr:col>
      <xdr:colOff>3175</xdr:colOff>
      <xdr:row>289</xdr:row>
      <xdr:rowOff>165100</xdr:rowOff>
    </xdr:to>
    <xdr:sp macro="" textlink="">
      <xdr:nvSpPr>
        <xdr:cNvPr id="529" name="WordArt 2047">
          <a:extLst>
            <a:ext uri="{FF2B5EF4-FFF2-40B4-BE49-F238E27FC236}">
              <a16:creationId xmlns:a16="http://schemas.microsoft.com/office/drawing/2014/main" id="{00000000-0008-0000-0100-000011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24350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289</xdr:row>
      <xdr:rowOff>166873</xdr:rowOff>
    </xdr:from>
    <xdr:to>
      <xdr:col>17</xdr:col>
      <xdr:colOff>3175</xdr:colOff>
      <xdr:row>289</xdr:row>
      <xdr:rowOff>166873</xdr:rowOff>
    </xdr:to>
    <xdr:sp macro="" textlink="">
      <xdr:nvSpPr>
        <xdr:cNvPr id="530" name="WordArt 2050">
          <a:extLst>
            <a:ext uri="{FF2B5EF4-FFF2-40B4-BE49-F238E27FC236}">
              <a16:creationId xmlns:a16="http://schemas.microsoft.com/office/drawing/2014/main" id="{00000000-0008-0000-0100-000012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243679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288</xdr:row>
      <xdr:rowOff>174625</xdr:rowOff>
    </xdr:from>
    <xdr:to>
      <xdr:col>17</xdr:col>
      <xdr:colOff>3175</xdr:colOff>
      <xdr:row>288</xdr:row>
      <xdr:rowOff>174625</xdr:rowOff>
    </xdr:to>
    <xdr:sp macro="" textlink="">
      <xdr:nvSpPr>
        <xdr:cNvPr id="531" name="WordArt 1">
          <a:extLst>
            <a:ext uri="{FF2B5EF4-FFF2-40B4-BE49-F238E27FC236}">
              <a16:creationId xmlns:a16="http://schemas.microsoft.com/office/drawing/2014/main" id="{00000000-0008-0000-0100-000013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20445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288</xdr:row>
      <xdr:rowOff>174625</xdr:rowOff>
    </xdr:from>
    <xdr:to>
      <xdr:col>17</xdr:col>
      <xdr:colOff>3175</xdr:colOff>
      <xdr:row>288</xdr:row>
      <xdr:rowOff>174625</xdr:rowOff>
    </xdr:to>
    <xdr:sp macro="" textlink="">
      <xdr:nvSpPr>
        <xdr:cNvPr id="532" name="WordArt 2047">
          <a:extLst>
            <a:ext uri="{FF2B5EF4-FFF2-40B4-BE49-F238E27FC236}">
              <a16:creationId xmlns:a16="http://schemas.microsoft.com/office/drawing/2014/main" id="{00000000-0008-0000-0100-000014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20445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288</xdr:row>
      <xdr:rowOff>176398</xdr:rowOff>
    </xdr:from>
    <xdr:to>
      <xdr:col>17</xdr:col>
      <xdr:colOff>3175</xdr:colOff>
      <xdr:row>288</xdr:row>
      <xdr:rowOff>176398</xdr:rowOff>
    </xdr:to>
    <xdr:sp macro="" textlink="">
      <xdr:nvSpPr>
        <xdr:cNvPr id="533" name="WordArt 2050">
          <a:extLst>
            <a:ext uri="{FF2B5EF4-FFF2-40B4-BE49-F238E27FC236}">
              <a16:creationId xmlns:a16="http://schemas.microsoft.com/office/drawing/2014/main" id="{00000000-0008-0000-0100-000015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204627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288</xdr:row>
      <xdr:rowOff>174625</xdr:rowOff>
    </xdr:from>
    <xdr:to>
      <xdr:col>17</xdr:col>
      <xdr:colOff>3175</xdr:colOff>
      <xdr:row>288</xdr:row>
      <xdr:rowOff>174625</xdr:rowOff>
    </xdr:to>
    <xdr:sp macro="" textlink="">
      <xdr:nvSpPr>
        <xdr:cNvPr id="534" name="WordArt 1">
          <a:extLst>
            <a:ext uri="{FF2B5EF4-FFF2-40B4-BE49-F238E27FC236}">
              <a16:creationId xmlns:a16="http://schemas.microsoft.com/office/drawing/2014/main" id="{00000000-0008-0000-0100-000016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20445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288</xdr:row>
      <xdr:rowOff>174625</xdr:rowOff>
    </xdr:from>
    <xdr:to>
      <xdr:col>17</xdr:col>
      <xdr:colOff>3175</xdr:colOff>
      <xdr:row>288</xdr:row>
      <xdr:rowOff>174625</xdr:rowOff>
    </xdr:to>
    <xdr:sp macro="" textlink="">
      <xdr:nvSpPr>
        <xdr:cNvPr id="535" name="WordArt 2047">
          <a:extLst>
            <a:ext uri="{FF2B5EF4-FFF2-40B4-BE49-F238E27FC236}">
              <a16:creationId xmlns:a16="http://schemas.microsoft.com/office/drawing/2014/main" id="{00000000-0008-0000-0100-000017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20445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288</xdr:row>
      <xdr:rowOff>176398</xdr:rowOff>
    </xdr:from>
    <xdr:to>
      <xdr:col>17</xdr:col>
      <xdr:colOff>3175</xdr:colOff>
      <xdr:row>288</xdr:row>
      <xdr:rowOff>176398</xdr:rowOff>
    </xdr:to>
    <xdr:sp macro="" textlink="">
      <xdr:nvSpPr>
        <xdr:cNvPr id="536" name="WordArt 2050">
          <a:extLst>
            <a:ext uri="{FF2B5EF4-FFF2-40B4-BE49-F238E27FC236}">
              <a16:creationId xmlns:a16="http://schemas.microsoft.com/office/drawing/2014/main" id="{00000000-0008-0000-0100-000018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204627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291</xdr:row>
      <xdr:rowOff>174625</xdr:rowOff>
    </xdr:from>
    <xdr:to>
      <xdr:col>17</xdr:col>
      <xdr:colOff>3175</xdr:colOff>
      <xdr:row>291</xdr:row>
      <xdr:rowOff>174625</xdr:rowOff>
    </xdr:to>
    <xdr:sp macro="" textlink="">
      <xdr:nvSpPr>
        <xdr:cNvPr id="537" name="WordArt 1">
          <a:extLst>
            <a:ext uri="{FF2B5EF4-FFF2-40B4-BE49-F238E27FC236}">
              <a16:creationId xmlns:a16="http://schemas.microsoft.com/office/drawing/2014/main" id="{00000000-0008-0000-0100-000019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32446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291</xdr:row>
      <xdr:rowOff>174625</xdr:rowOff>
    </xdr:from>
    <xdr:to>
      <xdr:col>17</xdr:col>
      <xdr:colOff>3175</xdr:colOff>
      <xdr:row>291</xdr:row>
      <xdr:rowOff>174625</xdr:rowOff>
    </xdr:to>
    <xdr:sp macro="" textlink="">
      <xdr:nvSpPr>
        <xdr:cNvPr id="538" name="WordArt 2047">
          <a:extLst>
            <a:ext uri="{FF2B5EF4-FFF2-40B4-BE49-F238E27FC236}">
              <a16:creationId xmlns:a16="http://schemas.microsoft.com/office/drawing/2014/main" id="{00000000-0008-0000-0100-00001A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32446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291</xdr:row>
      <xdr:rowOff>176398</xdr:rowOff>
    </xdr:from>
    <xdr:to>
      <xdr:col>17</xdr:col>
      <xdr:colOff>3175</xdr:colOff>
      <xdr:row>291</xdr:row>
      <xdr:rowOff>176398</xdr:rowOff>
    </xdr:to>
    <xdr:sp macro="" textlink="">
      <xdr:nvSpPr>
        <xdr:cNvPr id="539" name="WordArt 2050">
          <a:extLst>
            <a:ext uri="{FF2B5EF4-FFF2-40B4-BE49-F238E27FC236}">
              <a16:creationId xmlns:a16="http://schemas.microsoft.com/office/drawing/2014/main" id="{00000000-0008-0000-0100-00001B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32464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291</xdr:row>
      <xdr:rowOff>174625</xdr:rowOff>
    </xdr:from>
    <xdr:to>
      <xdr:col>17</xdr:col>
      <xdr:colOff>3175</xdr:colOff>
      <xdr:row>291</xdr:row>
      <xdr:rowOff>174625</xdr:rowOff>
    </xdr:to>
    <xdr:sp macro="" textlink="">
      <xdr:nvSpPr>
        <xdr:cNvPr id="540" name="WordArt 1">
          <a:extLst>
            <a:ext uri="{FF2B5EF4-FFF2-40B4-BE49-F238E27FC236}">
              <a16:creationId xmlns:a16="http://schemas.microsoft.com/office/drawing/2014/main" id="{00000000-0008-0000-0100-00001C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32446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291</xdr:row>
      <xdr:rowOff>174625</xdr:rowOff>
    </xdr:from>
    <xdr:to>
      <xdr:col>17</xdr:col>
      <xdr:colOff>3175</xdr:colOff>
      <xdr:row>291</xdr:row>
      <xdr:rowOff>174625</xdr:rowOff>
    </xdr:to>
    <xdr:sp macro="" textlink="">
      <xdr:nvSpPr>
        <xdr:cNvPr id="541" name="WordArt 2047">
          <a:extLst>
            <a:ext uri="{FF2B5EF4-FFF2-40B4-BE49-F238E27FC236}">
              <a16:creationId xmlns:a16="http://schemas.microsoft.com/office/drawing/2014/main" id="{00000000-0008-0000-0100-00001D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32446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291</xdr:row>
      <xdr:rowOff>176398</xdr:rowOff>
    </xdr:from>
    <xdr:to>
      <xdr:col>17</xdr:col>
      <xdr:colOff>3175</xdr:colOff>
      <xdr:row>291</xdr:row>
      <xdr:rowOff>176398</xdr:rowOff>
    </xdr:to>
    <xdr:sp macro="" textlink="">
      <xdr:nvSpPr>
        <xdr:cNvPr id="542" name="WordArt 2050">
          <a:extLst>
            <a:ext uri="{FF2B5EF4-FFF2-40B4-BE49-F238E27FC236}">
              <a16:creationId xmlns:a16="http://schemas.microsoft.com/office/drawing/2014/main" id="{00000000-0008-0000-0100-00001E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32464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290</xdr:row>
      <xdr:rowOff>165100</xdr:rowOff>
    </xdr:from>
    <xdr:to>
      <xdr:col>17</xdr:col>
      <xdr:colOff>3175</xdr:colOff>
      <xdr:row>290</xdr:row>
      <xdr:rowOff>165100</xdr:rowOff>
    </xdr:to>
    <xdr:sp macro="" textlink="">
      <xdr:nvSpPr>
        <xdr:cNvPr id="543" name="WordArt 1">
          <a:extLst>
            <a:ext uri="{FF2B5EF4-FFF2-40B4-BE49-F238E27FC236}">
              <a16:creationId xmlns:a16="http://schemas.microsoft.com/office/drawing/2014/main" id="{00000000-0008-0000-0100-00001F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28350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290</xdr:row>
      <xdr:rowOff>165100</xdr:rowOff>
    </xdr:from>
    <xdr:to>
      <xdr:col>17</xdr:col>
      <xdr:colOff>3175</xdr:colOff>
      <xdr:row>290</xdr:row>
      <xdr:rowOff>165100</xdr:rowOff>
    </xdr:to>
    <xdr:sp macro="" textlink="">
      <xdr:nvSpPr>
        <xdr:cNvPr id="544" name="WordArt 2047">
          <a:extLst>
            <a:ext uri="{FF2B5EF4-FFF2-40B4-BE49-F238E27FC236}">
              <a16:creationId xmlns:a16="http://schemas.microsoft.com/office/drawing/2014/main" id="{00000000-0008-0000-0100-000020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28350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290</xdr:row>
      <xdr:rowOff>166873</xdr:rowOff>
    </xdr:from>
    <xdr:to>
      <xdr:col>17</xdr:col>
      <xdr:colOff>3175</xdr:colOff>
      <xdr:row>290</xdr:row>
      <xdr:rowOff>166873</xdr:rowOff>
    </xdr:to>
    <xdr:sp macro="" textlink="">
      <xdr:nvSpPr>
        <xdr:cNvPr id="545" name="WordArt 2050">
          <a:extLst>
            <a:ext uri="{FF2B5EF4-FFF2-40B4-BE49-F238E27FC236}">
              <a16:creationId xmlns:a16="http://schemas.microsoft.com/office/drawing/2014/main" id="{00000000-0008-0000-0100-000021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283684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290</xdr:row>
      <xdr:rowOff>165100</xdr:rowOff>
    </xdr:from>
    <xdr:to>
      <xdr:col>17</xdr:col>
      <xdr:colOff>3175</xdr:colOff>
      <xdr:row>290</xdr:row>
      <xdr:rowOff>165100</xdr:rowOff>
    </xdr:to>
    <xdr:sp macro="" textlink="">
      <xdr:nvSpPr>
        <xdr:cNvPr id="546" name="WordArt 1">
          <a:extLst>
            <a:ext uri="{FF2B5EF4-FFF2-40B4-BE49-F238E27FC236}">
              <a16:creationId xmlns:a16="http://schemas.microsoft.com/office/drawing/2014/main" id="{00000000-0008-0000-0100-000022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28350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290</xdr:row>
      <xdr:rowOff>165100</xdr:rowOff>
    </xdr:from>
    <xdr:to>
      <xdr:col>17</xdr:col>
      <xdr:colOff>3175</xdr:colOff>
      <xdr:row>290</xdr:row>
      <xdr:rowOff>165100</xdr:rowOff>
    </xdr:to>
    <xdr:sp macro="" textlink="">
      <xdr:nvSpPr>
        <xdr:cNvPr id="547" name="WordArt 2047">
          <a:extLst>
            <a:ext uri="{FF2B5EF4-FFF2-40B4-BE49-F238E27FC236}">
              <a16:creationId xmlns:a16="http://schemas.microsoft.com/office/drawing/2014/main" id="{00000000-0008-0000-0100-000023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28350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290</xdr:row>
      <xdr:rowOff>166873</xdr:rowOff>
    </xdr:from>
    <xdr:to>
      <xdr:col>17</xdr:col>
      <xdr:colOff>3175</xdr:colOff>
      <xdr:row>290</xdr:row>
      <xdr:rowOff>166873</xdr:rowOff>
    </xdr:to>
    <xdr:sp macro="" textlink="">
      <xdr:nvSpPr>
        <xdr:cNvPr id="548" name="WordArt 2050">
          <a:extLst>
            <a:ext uri="{FF2B5EF4-FFF2-40B4-BE49-F238E27FC236}">
              <a16:creationId xmlns:a16="http://schemas.microsoft.com/office/drawing/2014/main" id="{00000000-0008-0000-0100-000024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283684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293</xdr:row>
      <xdr:rowOff>165100</xdr:rowOff>
    </xdr:from>
    <xdr:to>
      <xdr:col>17</xdr:col>
      <xdr:colOff>3175</xdr:colOff>
      <xdr:row>293</xdr:row>
      <xdr:rowOff>165100</xdr:rowOff>
    </xdr:to>
    <xdr:sp macro="" textlink="">
      <xdr:nvSpPr>
        <xdr:cNvPr id="549" name="WordArt 1">
          <a:extLst>
            <a:ext uri="{FF2B5EF4-FFF2-40B4-BE49-F238E27FC236}">
              <a16:creationId xmlns:a16="http://schemas.microsoft.com/office/drawing/2014/main" id="{00000000-0008-0000-0100-000025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40352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293</xdr:row>
      <xdr:rowOff>165100</xdr:rowOff>
    </xdr:from>
    <xdr:to>
      <xdr:col>17</xdr:col>
      <xdr:colOff>3175</xdr:colOff>
      <xdr:row>293</xdr:row>
      <xdr:rowOff>165100</xdr:rowOff>
    </xdr:to>
    <xdr:sp macro="" textlink="">
      <xdr:nvSpPr>
        <xdr:cNvPr id="550" name="WordArt 2047">
          <a:extLst>
            <a:ext uri="{FF2B5EF4-FFF2-40B4-BE49-F238E27FC236}">
              <a16:creationId xmlns:a16="http://schemas.microsoft.com/office/drawing/2014/main" id="{00000000-0008-0000-0100-000026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40352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293</xdr:row>
      <xdr:rowOff>166873</xdr:rowOff>
    </xdr:from>
    <xdr:to>
      <xdr:col>17</xdr:col>
      <xdr:colOff>3175</xdr:colOff>
      <xdr:row>293</xdr:row>
      <xdr:rowOff>166873</xdr:rowOff>
    </xdr:to>
    <xdr:sp macro="" textlink="">
      <xdr:nvSpPr>
        <xdr:cNvPr id="551" name="WordArt 2050">
          <a:extLst>
            <a:ext uri="{FF2B5EF4-FFF2-40B4-BE49-F238E27FC236}">
              <a16:creationId xmlns:a16="http://schemas.microsoft.com/office/drawing/2014/main" id="{00000000-0008-0000-0100-000027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403699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293</xdr:row>
      <xdr:rowOff>165100</xdr:rowOff>
    </xdr:from>
    <xdr:to>
      <xdr:col>17</xdr:col>
      <xdr:colOff>3175</xdr:colOff>
      <xdr:row>293</xdr:row>
      <xdr:rowOff>165100</xdr:rowOff>
    </xdr:to>
    <xdr:sp macro="" textlink="">
      <xdr:nvSpPr>
        <xdr:cNvPr id="552" name="WordArt 1">
          <a:extLst>
            <a:ext uri="{FF2B5EF4-FFF2-40B4-BE49-F238E27FC236}">
              <a16:creationId xmlns:a16="http://schemas.microsoft.com/office/drawing/2014/main" id="{00000000-0008-0000-0100-000028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40352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293</xdr:row>
      <xdr:rowOff>165100</xdr:rowOff>
    </xdr:from>
    <xdr:to>
      <xdr:col>17</xdr:col>
      <xdr:colOff>3175</xdr:colOff>
      <xdr:row>293</xdr:row>
      <xdr:rowOff>165100</xdr:rowOff>
    </xdr:to>
    <xdr:sp macro="" textlink="">
      <xdr:nvSpPr>
        <xdr:cNvPr id="553" name="WordArt 2047">
          <a:extLst>
            <a:ext uri="{FF2B5EF4-FFF2-40B4-BE49-F238E27FC236}">
              <a16:creationId xmlns:a16="http://schemas.microsoft.com/office/drawing/2014/main" id="{00000000-0008-0000-0100-000029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40352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293</xdr:row>
      <xdr:rowOff>166873</xdr:rowOff>
    </xdr:from>
    <xdr:to>
      <xdr:col>17</xdr:col>
      <xdr:colOff>3175</xdr:colOff>
      <xdr:row>293</xdr:row>
      <xdr:rowOff>166873</xdr:rowOff>
    </xdr:to>
    <xdr:sp macro="" textlink="">
      <xdr:nvSpPr>
        <xdr:cNvPr id="554" name="WordArt 2050">
          <a:extLst>
            <a:ext uri="{FF2B5EF4-FFF2-40B4-BE49-F238E27FC236}">
              <a16:creationId xmlns:a16="http://schemas.microsoft.com/office/drawing/2014/main" id="{00000000-0008-0000-0100-00002A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403699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327</xdr:row>
      <xdr:rowOff>168275</xdr:rowOff>
    </xdr:from>
    <xdr:to>
      <xdr:col>17</xdr:col>
      <xdr:colOff>3175</xdr:colOff>
      <xdr:row>327</xdr:row>
      <xdr:rowOff>168275</xdr:rowOff>
    </xdr:to>
    <xdr:sp macro="" textlink="">
      <xdr:nvSpPr>
        <xdr:cNvPr id="555" name="WordArt 1">
          <a:extLst>
            <a:ext uri="{FF2B5EF4-FFF2-40B4-BE49-F238E27FC236}">
              <a16:creationId xmlns:a16="http://schemas.microsoft.com/office/drawing/2014/main" id="{00000000-0008-0000-0100-00002B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86497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327</xdr:row>
      <xdr:rowOff>168275</xdr:rowOff>
    </xdr:from>
    <xdr:to>
      <xdr:col>17</xdr:col>
      <xdr:colOff>3175</xdr:colOff>
      <xdr:row>327</xdr:row>
      <xdr:rowOff>168275</xdr:rowOff>
    </xdr:to>
    <xdr:sp macro="" textlink="">
      <xdr:nvSpPr>
        <xdr:cNvPr id="556" name="WordArt 2047">
          <a:extLst>
            <a:ext uri="{FF2B5EF4-FFF2-40B4-BE49-F238E27FC236}">
              <a16:creationId xmlns:a16="http://schemas.microsoft.com/office/drawing/2014/main" id="{00000000-0008-0000-0100-00002C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86497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327</xdr:row>
      <xdr:rowOff>170048</xdr:rowOff>
    </xdr:from>
    <xdr:to>
      <xdr:col>17</xdr:col>
      <xdr:colOff>3175</xdr:colOff>
      <xdr:row>327</xdr:row>
      <xdr:rowOff>170048</xdr:rowOff>
    </xdr:to>
    <xdr:sp macro="" textlink="">
      <xdr:nvSpPr>
        <xdr:cNvPr id="557" name="WordArt 2050">
          <a:extLst>
            <a:ext uri="{FF2B5EF4-FFF2-40B4-BE49-F238E27FC236}">
              <a16:creationId xmlns:a16="http://schemas.microsoft.com/office/drawing/2014/main" id="{00000000-0008-0000-0100-00002D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86515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327</xdr:row>
      <xdr:rowOff>168275</xdr:rowOff>
    </xdr:from>
    <xdr:to>
      <xdr:col>17</xdr:col>
      <xdr:colOff>3175</xdr:colOff>
      <xdr:row>327</xdr:row>
      <xdr:rowOff>168275</xdr:rowOff>
    </xdr:to>
    <xdr:sp macro="" textlink="">
      <xdr:nvSpPr>
        <xdr:cNvPr id="558" name="WordArt 1">
          <a:extLst>
            <a:ext uri="{FF2B5EF4-FFF2-40B4-BE49-F238E27FC236}">
              <a16:creationId xmlns:a16="http://schemas.microsoft.com/office/drawing/2014/main" id="{00000000-0008-0000-0100-00002E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86497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327</xdr:row>
      <xdr:rowOff>168275</xdr:rowOff>
    </xdr:from>
    <xdr:to>
      <xdr:col>17</xdr:col>
      <xdr:colOff>3175</xdr:colOff>
      <xdr:row>327</xdr:row>
      <xdr:rowOff>168275</xdr:rowOff>
    </xdr:to>
    <xdr:sp macro="" textlink="">
      <xdr:nvSpPr>
        <xdr:cNvPr id="559" name="WordArt 2047">
          <a:extLst>
            <a:ext uri="{FF2B5EF4-FFF2-40B4-BE49-F238E27FC236}">
              <a16:creationId xmlns:a16="http://schemas.microsoft.com/office/drawing/2014/main" id="{00000000-0008-0000-0100-00002F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86497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327</xdr:row>
      <xdr:rowOff>170048</xdr:rowOff>
    </xdr:from>
    <xdr:to>
      <xdr:col>17</xdr:col>
      <xdr:colOff>3175</xdr:colOff>
      <xdr:row>327</xdr:row>
      <xdr:rowOff>170048</xdr:rowOff>
    </xdr:to>
    <xdr:sp macro="" textlink="">
      <xdr:nvSpPr>
        <xdr:cNvPr id="560" name="WordArt 2050">
          <a:extLst>
            <a:ext uri="{FF2B5EF4-FFF2-40B4-BE49-F238E27FC236}">
              <a16:creationId xmlns:a16="http://schemas.microsoft.com/office/drawing/2014/main" id="{00000000-0008-0000-0100-000030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86515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319</xdr:row>
      <xdr:rowOff>168275</xdr:rowOff>
    </xdr:from>
    <xdr:to>
      <xdr:col>17</xdr:col>
      <xdr:colOff>3175</xdr:colOff>
      <xdr:row>319</xdr:row>
      <xdr:rowOff>168275</xdr:rowOff>
    </xdr:to>
    <xdr:sp macro="" textlink="">
      <xdr:nvSpPr>
        <xdr:cNvPr id="561" name="WordArt 1">
          <a:extLst>
            <a:ext uri="{FF2B5EF4-FFF2-40B4-BE49-F238E27FC236}">
              <a16:creationId xmlns:a16="http://schemas.microsoft.com/office/drawing/2014/main" id="{00000000-0008-0000-0100-000031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54493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319</xdr:row>
      <xdr:rowOff>168275</xdr:rowOff>
    </xdr:from>
    <xdr:to>
      <xdr:col>17</xdr:col>
      <xdr:colOff>3175</xdr:colOff>
      <xdr:row>319</xdr:row>
      <xdr:rowOff>168275</xdr:rowOff>
    </xdr:to>
    <xdr:sp macro="" textlink="">
      <xdr:nvSpPr>
        <xdr:cNvPr id="562" name="WordArt 2047">
          <a:extLst>
            <a:ext uri="{FF2B5EF4-FFF2-40B4-BE49-F238E27FC236}">
              <a16:creationId xmlns:a16="http://schemas.microsoft.com/office/drawing/2014/main" id="{00000000-0008-0000-0100-000032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54493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319</xdr:row>
      <xdr:rowOff>170048</xdr:rowOff>
    </xdr:from>
    <xdr:to>
      <xdr:col>17</xdr:col>
      <xdr:colOff>3175</xdr:colOff>
      <xdr:row>319</xdr:row>
      <xdr:rowOff>170048</xdr:rowOff>
    </xdr:to>
    <xdr:sp macro="" textlink="">
      <xdr:nvSpPr>
        <xdr:cNvPr id="563" name="WordArt 2050">
          <a:extLst>
            <a:ext uri="{FF2B5EF4-FFF2-40B4-BE49-F238E27FC236}">
              <a16:creationId xmlns:a16="http://schemas.microsoft.com/office/drawing/2014/main" id="{00000000-0008-0000-0100-000033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54511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319</xdr:row>
      <xdr:rowOff>168275</xdr:rowOff>
    </xdr:from>
    <xdr:to>
      <xdr:col>17</xdr:col>
      <xdr:colOff>3175</xdr:colOff>
      <xdr:row>319</xdr:row>
      <xdr:rowOff>168275</xdr:rowOff>
    </xdr:to>
    <xdr:sp macro="" textlink="">
      <xdr:nvSpPr>
        <xdr:cNvPr id="564" name="WordArt 1">
          <a:extLst>
            <a:ext uri="{FF2B5EF4-FFF2-40B4-BE49-F238E27FC236}">
              <a16:creationId xmlns:a16="http://schemas.microsoft.com/office/drawing/2014/main" id="{00000000-0008-0000-0100-000034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54493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319</xdr:row>
      <xdr:rowOff>168275</xdr:rowOff>
    </xdr:from>
    <xdr:to>
      <xdr:col>17</xdr:col>
      <xdr:colOff>3175</xdr:colOff>
      <xdr:row>319</xdr:row>
      <xdr:rowOff>168275</xdr:rowOff>
    </xdr:to>
    <xdr:sp macro="" textlink="">
      <xdr:nvSpPr>
        <xdr:cNvPr id="565" name="WordArt 2047">
          <a:extLst>
            <a:ext uri="{FF2B5EF4-FFF2-40B4-BE49-F238E27FC236}">
              <a16:creationId xmlns:a16="http://schemas.microsoft.com/office/drawing/2014/main" id="{00000000-0008-0000-0100-000035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54493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319</xdr:row>
      <xdr:rowOff>170048</xdr:rowOff>
    </xdr:from>
    <xdr:to>
      <xdr:col>17</xdr:col>
      <xdr:colOff>3175</xdr:colOff>
      <xdr:row>319</xdr:row>
      <xdr:rowOff>170048</xdr:rowOff>
    </xdr:to>
    <xdr:sp macro="" textlink="">
      <xdr:nvSpPr>
        <xdr:cNvPr id="566" name="WordArt 2050">
          <a:extLst>
            <a:ext uri="{FF2B5EF4-FFF2-40B4-BE49-F238E27FC236}">
              <a16:creationId xmlns:a16="http://schemas.microsoft.com/office/drawing/2014/main" id="{00000000-0008-0000-0100-000036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54511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333</xdr:row>
      <xdr:rowOff>168275</xdr:rowOff>
    </xdr:from>
    <xdr:to>
      <xdr:col>17</xdr:col>
      <xdr:colOff>3175</xdr:colOff>
      <xdr:row>333</xdr:row>
      <xdr:rowOff>168275</xdr:rowOff>
    </xdr:to>
    <xdr:sp macro="" textlink="">
      <xdr:nvSpPr>
        <xdr:cNvPr id="567" name="WordArt 1">
          <a:extLst>
            <a:ext uri="{FF2B5EF4-FFF2-40B4-BE49-F238E27FC236}">
              <a16:creationId xmlns:a16="http://schemas.microsoft.com/office/drawing/2014/main" id="{00000000-0008-0000-0100-000037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210500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333</xdr:row>
      <xdr:rowOff>168275</xdr:rowOff>
    </xdr:from>
    <xdr:to>
      <xdr:col>17</xdr:col>
      <xdr:colOff>3175</xdr:colOff>
      <xdr:row>333</xdr:row>
      <xdr:rowOff>168275</xdr:rowOff>
    </xdr:to>
    <xdr:sp macro="" textlink="">
      <xdr:nvSpPr>
        <xdr:cNvPr id="568" name="WordArt 2047">
          <a:extLst>
            <a:ext uri="{FF2B5EF4-FFF2-40B4-BE49-F238E27FC236}">
              <a16:creationId xmlns:a16="http://schemas.microsoft.com/office/drawing/2014/main" id="{00000000-0008-0000-0100-000038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210500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333</xdr:row>
      <xdr:rowOff>170048</xdr:rowOff>
    </xdr:from>
    <xdr:to>
      <xdr:col>17</xdr:col>
      <xdr:colOff>3175</xdr:colOff>
      <xdr:row>333</xdr:row>
      <xdr:rowOff>170048</xdr:rowOff>
    </xdr:to>
    <xdr:sp macro="" textlink="">
      <xdr:nvSpPr>
        <xdr:cNvPr id="569" name="WordArt 2050">
          <a:extLst>
            <a:ext uri="{FF2B5EF4-FFF2-40B4-BE49-F238E27FC236}">
              <a16:creationId xmlns:a16="http://schemas.microsoft.com/office/drawing/2014/main" id="{00000000-0008-0000-0100-000039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210518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333</xdr:row>
      <xdr:rowOff>168275</xdr:rowOff>
    </xdr:from>
    <xdr:to>
      <xdr:col>17</xdr:col>
      <xdr:colOff>3175</xdr:colOff>
      <xdr:row>333</xdr:row>
      <xdr:rowOff>168275</xdr:rowOff>
    </xdr:to>
    <xdr:sp macro="" textlink="">
      <xdr:nvSpPr>
        <xdr:cNvPr id="570" name="WordArt 1">
          <a:extLst>
            <a:ext uri="{FF2B5EF4-FFF2-40B4-BE49-F238E27FC236}">
              <a16:creationId xmlns:a16="http://schemas.microsoft.com/office/drawing/2014/main" id="{00000000-0008-0000-0100-00003A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210500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333</xdr:row>
      <xdr:rowOff>168275</xdr:rowOff>
    </xdr:from>
    <xdr:to>
      <xdr:col>17</xdr:col>
      <xdr:colOff>3175</xdr:colOff>
      <xdr:row>333</xdr:row>
      <xdr:rowOff>168275</xdr:rowOff>
    </xdr:to>
    <xdr:sp macro="" textlink="">
      <xdr:nvSpPr>
        <xdr:cNvPr id="571" name="WordArt 2047">
          <a:extLst>
            <a:ext uri="{FF2B5EF4-FFF2-40B4-BE49-F238E27FC236}">
              <a16:creationId xmlns:a16="http://schemas.microsoft.com/office/drawing/2014/main" id="{00000000-0008-0000-0100-00003B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210500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333</xdr:row>
      <xdr:rowOff>170048</xdr:rowOff>
    </xdr:from>
    <xdr:to>
      <xdr:col>17</xdr:col>
      <xdr:colOff>3175</xdr:colOff>
      <xdr:row>333</xdr:row>
      <xdr:rowOff>170048</xdr:rowOff>
    </xdr:to>
    <xdr:sp macro="" textlink="">
      <xdr:nvSpPr>
        <xdr:cNvPr id="572" name="WordArt 2050">
          <a:extLst>
            <a:ext uri="{FF2B5EF4-FFF2-40B4-BE49-F238E27FC236}">
              <a16:creationId xmlns:a16="http://schemas.microsoft.com/office/drawing/2014/main" id="{00000000-0008-0000-0100-00003C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210518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219</xdr:row>
      <xdr:rowOff>165100</xdr:rowOff>
    </xdr:from>
    <xdr:to>
      <xdr:col>17</xdr:col>
      <xdr:colOff>3175</xdr:colOff>
      <xdr:row>219</xdr:row>
      <xdr:rowOff>165100</xdr:rowOff>
    </xdr:to>
    <xdr:sp macro="" textlink="">
      <xdr:nvSpPr>
        <xdr:cNvPr id="573" name="WordArt 1">
          <a:extLst>
            <a:ext uri="{FF2B5EF4-FFF2-40B4-BE49-F238E27FC236}">
              <a16:creationId xmlns:a16="http://schemas.microsoft.com/office/drawing/2014/main" id="{00000000-0008-0000-0100-00003D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96023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219</xdr:row>
      <xdr:rowOff>165100</xdr:rowOff>
    </xdr:from>
    <xdr:to>
      <xdr:col>17</xdr:col>
      <xdr:colOff>3175</xdr:colOff>
      <xdr:row>219</xdr:row>
      <xdr:rowOff>165100</xdr:rowOff>
    </xdr:to>
    <xdr:sp macro="" textlink="">
      <xdr:nvSpPr>
        <xdr:cNvPr id="574" name="WordArt 2047">
          <a:extLst>
            <a:ext uri="{FF2B5EF4-FFF2-40B4-BE49-F238E27FC236}">
              <a16:creationId xmlns:a16="http://schemas.microsoft.com/office/drawing/2014/main" id="{00000000-0008-0000-0100-00003E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96023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219</xdr:row>
      <xdr:rowOff>166873</xdr:rowOff>
    </xdr:from>
    <xdr:to>
      <xdr:col>17</xdr:col>
      <xdr:colOff>3175</xdr:colOff>
      <xdr:row>219</xdr:row>
      <xdr:rowOff>166873</xdr:rowOff>
    </xdr:to>
    <xdr:sp macro="" textlink="">
      <xdr:nvSpPr>
        <xdr:cNvPr id="575" name="WordArt 2050">
          <a:extLst>
            <a:ext uri="{FF2B5EF4-FFF2-40B4-BE49-F238E27FC236}">
              <a16:creationId xmlns:a16="http://schemas.microsoft.com/office/drawing/2014/main" id="{00000000-0008-0000-0100-00003F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96041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214</xdr:row>
      <xdr:rowOff>174625</xdr:rowOff>
    </xdr:from>
    <xdr:to>
      <xdr:col>17</xdr:col>
      <xdr:colOff>3175</xdr:colOff>
      <xdr:row>214</xdr:row>
      <xdr:rowOff>174625</xdr:rowOff>
    </xdr:to>
    <xdr:sp macro="" textlink="">
      <xdr:nvSpPr>
        <xdr:cNvPr id="576" name="WordArt 1">
          <a:extLst>
            <a:ext uri="{FF2B5EF4-FFF2-40B4-BE49-F238E27FC236}">
              <a16:creationId xmlns:a16="http://schemas.microsoft.com/office/drawing/2014/main" id="{00000000-0008-0000-0100-000040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76116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214</xdr:row>
      <xdr:rowOff>174625</xdr:rowOff>
    </xdr:from>
    <xdr:to>
      <xdr:col>17</xdr:col>
      <xdr:colOff>3175</xdr:colOff>
      <xdr:row>214</xdr:row>
      <xdr:rowOff>174625</xdr:rowOff>
    </xdr:to>
    <xdr:sp macro="" textlink="">
      <xdr:nvSpPr>
        <xdr:cNvPr id="577" name="WordArt 2047">
          <a:extLst>
            <a:ext uri="{FF2B5EF4-FFF2-40B4-BE49-F238E27FC236}">
              <a16:creationId xmlns:a16="http://schemas.microsoft.com/office/drawing/2014/main" id="{00000000-0008-0000-0100-000041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76116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214</xdr:row>
      <xdr:rowOff>176398</xdr:rowOff>
    </xdr:from>
    <xdr:to>
      <xdr:col>17</xdr:col>
      <xdr:colOff>3175</xdr:colOff>
      <xdr:row>214</xdr:row>
      <xdr:rowOff>176398</xdr:rowOff>
    </xdr:to>
    <xdr:sp macro="" textlink="">
      <xdr:nvSpPr>
        <xdr:cNvPr id="578" name="WordArt 2050">
          <a:extLst>
            <a:ext uri="{FF2B5EF4-FFF2-40B4-BE49-F238E27FC236}">
              <a16:creationId xmlns:a16="http://schemas.microsoft.com/office/drawing/2014/main" id="{00000000-0008-0000-0100-000042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761339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215</xdr:row>
      <xdr:rowOff>165100</xdr:rowOff>
    </xdr:from>
    <xdr:to>
      <xdr:col>17</xdr:col>
      <xdr:colOff>3175</xdr:colOff>
      <xdr:row>215</xdr:row>
      <xdr:rowOff>165100</xdr:rowOff>
    </xdr:to>
    <xdr:sp macro="" textlink="">
      <xdr:nvSpPr>
        <xdr:cNvPr id="579" name="WordArt 1">
          <a:extLst>
            <a:ext uri="{FF2B5EF4-FFF2-40B4-BE49-F238E27FC236}">
              <a16:creationId xmlns:a16="http://schemas.microsoft.com/office/drawing/2014/main" id="{00000000-0008-0000-0100-000043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8002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215</xdr:row>
      <xdr:rowOff>165100</xdr:rowOff>
    </xdr:from>
    <xdr:to>
      <xdr:col>17</xdr:col>
      <xdr:colOff>3175</xdr:colOff>
      <xdr:row>215</xdr:row>
      <xdr:rowOff>165100</xdr:rowOff>
    </xdr:to>
    <xdr:sp macro="" textlink="">
      <xdr:nvSpPr>
        <xdr:cNvPr id="580" name="WordArt 2047">
          <a:extLst>
            <a:ext uri="{FF2B5EF4-FFF2-40B4-BE49-F238E27FC236}">
              <a16:creationId xmlns:a16="http://schemas.microsoft.com/office/drawing/2014/main" id="{00000000-0008-0000-0100-000044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8002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215</xdr:row>
      <xdr:rowOff>166873</xdr:rowOff>
    </xdr:from>
    <xdr:to>
      <xdr:col>17</xdr:col>
      <xdr:colOff>3175</xdr:colOff>
      <xdr:row>215</xdr:row>
      <xdr:rowOff>166873</xdr:rowOff>
    </xdr:to>
    <xdr:sp macro="" textlink="">
      <xdr:nvSpPr>
        <xdr:cNvPr id="581" name="WordArt 2050">
          <a:extLst>
            <a:ext uri="{FF2B5EF4-FFF2-40B4-BE49-F238E27FC236}">
              <a16:creationId xmlns:a16="http://schemas.microsoft.com/office/drawing/2014/main" id="{00000000-0008-0000-0100-000045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80039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215</xdr:row>
      <xdr:rowOff>165100</xdr:rowOff>
    </xdr:from>
    <xdr:to>
      <xdr:col>17</xdr:col>
      <xdr:colOff>3175</xdr:colOff>
      <xdr:row>215</xdr:row>
      <xdr:rowOff>165100</xdr:rowOff>
    </xdr:to>
    <xdr:sp macro="" textlink="">
      <xdr:nvSpPr>
        <xdr:cNvPr id="582" name="WordArt 1">
          <a:extLst>
            <a:ext uri="{FF2B5EF4-FFF2-40B4-BE49-F238E27FC236}">
              <a16:creationId xmlns:a16="http://schemas.microsoft.com/office/drawing/2014/main" id="{00000000-0008-0000-0100-000046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8002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215</xdr:row>
      <xdr:rowOff>165100</xdr:rowOff>
    </xdr:from>
    <xdr:to>
      <xdr:col>17</xdr:col>
      <xdr:colOff>3175</xdr:colOff>
      <xdr:row>215</xdr:row>
      <xdr:rowOff>165100</xdr:rowOff>
    </xdr:to>
    <xdr:sp macro="" textlink="">
      <xdr:nvSpPr>
        <xdr:cNvPr id="583" name="WordArt 2047">
          <a:extLst>
            <a:ext uri="{FF2B5EF4-FFF2-40B4-BE49-F238E27FC236}">
              <a16:creationId xmlns:a16="http://schemas.microsoft.com/office/drawing/2014/main" id="{00000000-0008-0000-0100-000047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8002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215</xdr:row>
      <xdr:rowOff>166873</xdr:rowOff>
    </xdr:from>
    <xdr:to>
      <xdr:col>17</xdr:col>
      <xdr:colOff>3175</xdr:colOff>
      <xdr:row>215</xdr:row>
      <xdr:rowOff>166873</xdr:rowOff>
    </xdr:to>
    <xdr:sp macro="" textlink="">
      <xdr:nvSpPr>
        <xdr:cNvPr id="584" name="WordArt 2050">
          <a:extLst>
            <a:ext uri="{FF2B5EF4-FFF2-40B4-BE49-F238E27FC236}">
              <a16:creationId xmlns:a16="http://schemas.microsoft.com/office/drawing/2014/main" id="{00000000-0008-0000-0100-000048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80039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215</xdr:row>
      <xdr:rowOff>165100</xdr:rowOff>
    </xdr:from>
    <xdr:to>
      <xdr:col>17</xdr:col>
      <xdr:colOff>3175</xdr:colOff>
      <xdr:row>215</xdr:row>
      <xdr:rowOff>165100</xdr:rowOff>
    </xdr:to>
    <xdr:sp macro="" textlink="">
      <xdr:nvSpPr>
        <xdr:cNvPr id="585" name="WordArt 1">
          <a:extLst>
            <a:ext uri="{FF2B5EF4-FFF2-40B4-BE49-F238E27FC236}">
              <a16:creationId xmlns:a16="http://schemas.microsoft.com/office/drawing/2014/main" id="{00000000-0008-0000-0100-000049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8002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215</xdr:row>
      <xdr:rowOff>165100</xdr:rowOff>
    </xdr:from>
    <xdr:to>
      <xdr:col>17</xdr:col>
      <xdr:colOff>3175</xdr:colOff>
      <xdr:row>215</xdr:row>
      <xdr:rowOff>165100</xdr:rowOff>
    </xdr:to>
    <xdr:sp macro="" textlink="">
      <xdr:nvSpPr>
        <xdr:cNvPr id="586" name="WordArt 2047">
          <a:extLst>
            <a:ext uri="{FF2B5EF4-FFF2-40B4-BE49-F238E27FC236}">
              <a16:creationId xmlns:a16="http://schemas.microsoft.com/office/drawing/2014/main" id="{00000000-0008-0000-0100-00004A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8002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215</xdr:row>
      <xdr:rowOff>166873</xdr:rowOff>
    </xdr:from>
    <xdr:to>
      <xdr:col>17</xdr:col>
      <xdr:colOff>3175</xdr:colOff>
      <xdr:row>215</xdr:row>
      <xdr:rowOff>166873</xdr:rowOff>
    </xdr:to>
    <xdr:sp macro="" textlink="">
      <xdr:nvSpPr>
        <xdr:cNvPr id="587" name="WordArt 2050">
          <a:extLst>
            <a:ext uri="{FF2B5EF4-FFF2-40B4-BE49-F238E27FC236}">
              <a16:creationId xmlns:a16="http://schemas.microsoft.com/office/drawing/2014/main" id="{00000000-0008-0000-0100-00004B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80039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218</xdr:row>
      <xdr:rowOff>165100</xdr:rowOff>
    </xdr:from>
    <xdr:to>
      <xdr:col>17</xdr:col>
      <xdr:colOff>3175</xdr:colOff>
      <xdr:row>218</xdr:row>
      <xdr:rowOff>165100</xdr:rowOff>
    </xdr:to>
    <xdr:sp macro="" textlink="">
      <xdr:nvSpPr>
        <xdr:cNvPr id="588" name="WordArt 1">
          <a:extLst>
            <a:ext uri="{FF2B5EF4-FFF2-40B4-BE49-F238E27FC236}">
              <a16:creationId xmlns:a16="http://schemas.microsoft.com/office/drawing/2014/main" id="{00000000-0008-0000-0100-00004C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92023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218</xdr:row>
      <xdr:rowOff>165100</xdr:rowOff>
    </xdr:from>
    <xdr:to>
      <xdr:col>17</xdr:col>
      <xdr:colOff>3175</xdr:colOff>
      <xdr:row>218</xdr:row>
      <xdr:rowOff>165100</xdr:rowOff>
    </xdr:to>
    <xdr:sp macro="" textlink="">
      <xdr:nvSpPr>
        <xdr:cNvPr id="589" name="WordArt 2047">
          <a:extLst>
            <a:ext uri="{FF2B5EF4-FFF2-40B4-BE49-F238E27FC236}">
              <a16:creationId xmlns:a16="http://schemas.microsoft.com/office/drawing/2014/main" id="{00000000-0008-0000-0100-00004D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92023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218</xdr:row>
      <xdr:rowOff>166873</xdr:rowOff>
    </xdr:from>
    <xdr:to>
      <xdr:col>17</xdr:col>
      <xdr:colOff>3175</xdr:colOff>
      <xdr:row>218</xdr:row>
      <xdr:rowOff>166873</xdr:rowOff>
    </xdr:to>
    <xdr:sp macro="" textlink="">
      <xdr:nvSpPr>
        <xdr:cNvPr id="590" name="WordArt 2050">
          <a:extLst>
            <a:ext uri="{FF2B5EF4-FFF2-40B4-BE49-F238E27FC236}">
              <a16:creationId xmlns:a16="http://schemas.microsoft.com/office/drawing/2014/main" id="{00000000-0008-0000-0100-00004E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920407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218</xdr:row>
      <xdr:rowOff>165100</xdr:rowOff>
    </xdr:from>
    <xdr:to>
      <xdr:col>17</xdr:col>
      <xdr:colOff>3175</xdr:colOff>
      <xdr:row>218</xdr:row>
      <xdr:rowOff>165100</xdr:rowOff>
    </xdr:to>
    <xdr:sp macro="" textlink="">
      <xdr:nvSpPr>
        <xdr:cNvPr id="591" name="WordArt 1">
          <a:extLst>
            <a:ext uri="{FF2B5EF4-FFF2-40B4-BE49-F238E27FC236}">
              <a16:creationId xmlns:a16="http://schemas.microsoft.com/office/drawing/2014/main" id="{00000000-0008-0000-0100-00004F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92023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218</xdr:row>
      <xdr:rowOff>165100</xdr:rowOff>
    </xdr:from>
    <xdr:to>
      <xdr:col>17</xdr:col>
      <xdr:colOff>3175</xdr:colOff>
      <xdr:row>218</xdr:row>
      <xdr:rowOff>165100</xdr:rowOff>
    </xdr:to>
    <xdr:sp macro="" textlink="">
      <xdr:nvSpPr>
        <xdr:cNvPr id="592" name="WordArt 2047">
          <a:extLst>
            <a:ext uri="{FF2B5EF4-FFF2-40B4-BE49-F238E27FC236}">
              <a16:creationId xmlns:a16="http://schemas.microsoft.com/office/drawing/2014/main" id="{00000000-0008-0000-0100-000050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92023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218</xdr:row>
      <xdr:rowOff>166873</xdr:rowOff>
    </xdr:from>
    <xdr:to>
      <xdr:col>17</xdr:col>
      <xdr:colOff>3175</xdr:colOff>
      <xdr:row>218</xdr:row>
      <xdr:rowOff>166873</xdr:rowOff>
    </xdr:to>
    <xdr:sp macro="" textlink="">
      <xdr:nvSpPr>
        <xdr:cNvPr id="593" name="WordArt 2050">
          <a:extLst>
            <a:ext uri="{FF2B5EF4-FFF2-40B4-BE49-F238E27FC236}">
              <a16:creationId xmlns:a16="http://schemas.microsoft.com/office/drawing/2014/main" id="{00000000-0008-0000-0100-000051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920407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218</xdr:row>
      <xdr:rowOff>165100</xdr:rowOff>
    </xdr:from>
    <xdr:to>
      <xdr:col>17</xdr:col>
      <xdr:colOff>3175</xdr:colOff>
      <xdr:row>218</xdr:row>
      <xdr:rowOff>165100</xdr:rowOff>
    </xdr:to>
    <xdr:sp macro="" textlink="">
      <xdr:nvSpPr>
        <xdr:cNvPr id="594" name="WordArt 1">
          <a:extLst>
            <a:ext uri="{FF2B5EF4-FFF2-40B4-BE49-F238E27FC236}">
              <a16:creationId xmlns:a16="http://schemas.microsoft.com/office/drawing/2014/main" id="{00000000-0008-0000-0100-000052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92023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218</xdr:row>
      <xdr:rowOff>165100</xdr:rowOff>
    </xdr:from>
    <xdr:to>
      <xdr:col>17</xdr:col>
      <xdr:colOff>3175</xdr:colOff>
      <xdr:row>218</xdr:row>
      <xdr:rowOff>165100</xdr:rowOff>
    </xdr:to>
    <xdr:sp macro="" textlink="">
      <xdr:nvSpPr>
        <xdr:cNvPr id="595" name="WordArt 2047">
          <a:extLst>
            <a:ext uri="{FF2B5EF4-FFF2-40B4-BE49-F238E27FC236}">
              <a16:creationId xmlns:a16="http://schemas.microsoft.com/office/drawing/2014/main" id="{00000000-0008-0000-0100-000053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92023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218</xdr:row>
      <xdr:rowOff>166873</xdr:rowOff>
    </xdr:from>
    <xdr:to>
      <xdr:col>17</xdr:col>
      <xdr:colOff>3175</xdr:colOff>
      <xdr:row>218</xdr:row>
      <xdr:rowOff>166873</xdr:rowOff>
    </xdr:to>
    <xdr:sp macro="" textlink="">
      <xdr:nvSpPr>
        <xdr:cNvPr id="596" name="WordArt 2050">
          <a:extLst>
            <a:ext uri="{FF2B5EF4-FFF2-40B4-BE49-F238E27FC236}">
              <a16:creationId xmlns:a16="http://schemas.microsoft.com/office/drawing/2014/main" id="{00000000-0008-0000-0100-000054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920407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217</xdr:row>
      <xdr:rowOff>174625</xdr:rowOff>
    </xdr:from>
    <xdr:to>
      <xdr:col>17</xdr:col>
      <xdr:colOff>3175</xdr:colOff>
      <xdr:row>217</xdr:row>
      <xdr:rowOff>174625</xdr:rowOff>
    </xdr:to>
    <xdr:sp macro="" textlink="">
      <xdr:nvSpPr>
        <xdr:cNvPr id="597" name="WordArt 1">
          <a:extLst>
            <a:ext uri="{FF2B5EF4-FFF2-40B4-BE49-F238E27FC236}">
              <a16:creationId xmlns:a16="http://schemas.microsoft.com/office/drawing/2014/main" id="{00000000-0008-0000-0100-000055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88117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217</xdr:row>
      <xdr:rowOff>174625</xdr:rowOff>
    </xdr:from>
    <xdr:to>
      <xdr:col>17</xdr:col>
      <xdr:colOff>3175</xdr:colOff>
      <xdr:row>217</xdr:row>
      <xdr:rowOff>174625</xdr:rowOff>
    </xdr:to>
    <xdr:sp macro="" textlink="">
      <xdr:nvSpPr>
        <xdr:cNvPr id="598" name="WordArt 2047">
          <a:extLst>
            <a:ext uri="{FF2B5EF4-FFF2-40B4-BE49-F238E27FC236}">
              <a16:creationId xmlns:a16="http://schemas.microsoft.com/office/drawing/2014/main" id="{00000000-0008-0000-0100-000056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88117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217</xdr:row>
      <xdr:rowOff>176398</xdr:rowOff>
    </xdr:from>
    <xdr:to>
      <xdr:col>17</xdr:col>
      <xdr:colOff>3175</xdr:colOff>
      <xdr:row>217</xdr:row>
      <xdr:rowOff>176398</xdr:rowOff>
    </xdr:to>
    <xdr:sp macro="" textlink="">
      <xdr:nvSpPr>
        <xdr:cNvPr id="599" name="WordArt 2050">
          <a:extLst>
            <a:ext uri="{FF2B5EF4-FFF2-40B4-BE49-F238E27FC236}">
              <a16:creationId xmlns:a16="http://schemas.microsoft.com/office/drawing/2014/main" id="{00000000-0008-0000-0100-000057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881354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217</xdr:row>
      <xdr:rowOff>174625</xdr:rowOff>
    </xdr:from>
    <xdr:to>
      <xdr:col>17</xdr:col>
      <xdr:colOff>3175</xdr:colOff>
      <xdr:row>217</xdr:row>
      <xdr:rowOff>174625</xdr:rowOff>
    </xdr:to>
    <xdr:sp macro="" textlink="">
      <xdr:nvSpPr>
        <xdr:cNvPr id="600" name="WordArt 1">
          <a:extLst>
            <a:ext uri="{FF2B5EF4-FFF2-40B4-BE49-F238E27FC236}">
              <a16:creationId xmlns:a16="http://schemas.microsoft.com/office/drawing/2014/main" id="{00000000-0008-0000-0100-000058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88117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217</xdr:row>
      <xdr:rowOff>174625</xdr:rowOff>
    </xdr:from>
    <xdr:to>
      <xdr:col>17</xdr:col>
      <xdr:colOff>3175</xdr:colOff>
      <xdr:row>217</xdr:row>
      <xdr:rowOff>174625</xdr:rowOff>
    </xdr:to>
    <xdr:sp macro="" textlink="">
      <xdr:nvSpPr>
        <xdr:cNvPr id="601" name="WordArt 2047">
          <a:extLst>
            <a:ext uri="{FF2B5EF4-FFF2-40B4-BE49-F238E27FC236}">
              <a16:creationId xmlns:a16="http://schemas.microsoft.com/office/drawing/2014/main" id="{00000000-0008-0000-0100-000059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88117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217</xdr:row>
      <xdr:rowOff>176398</xdr:rowOff>
    </xdr:from>
    <xdr:to>
      <xdr:col>17</xdr:col>
      <xdr:colOff>3175</xdr:colOff>
      <xdr:row>217</xdr:row>
      <xdr:rowOff>176398</xdr:rowOff>
    </xdr:to>
    <xdr:sp macro="" textlink="">
      <xdr:nvSpPr>
        <xdr:cNvPr id="602" name="WordArt 2050">
          <a:extLst>
            <a:ext uri="{FF2B5EF4-FFF2-40B4-BE49-F238E27FC236}">
              <a16:creationId xmlns:a16="http://schemas.microsoft.com/office/drawing/2014/main" id="{00000000-0008-0000-0100-00005A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881354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217</xdr:row>
      <xdr:rowOff>174625</xdr:rowOff>
    </xdr:from>
    <xdr:to>
      <xdr:col>17</xdr:col>
      <xdr:colOff>3175</xdr:colOff>
      <xdr:row>217</xdr:row>
      <xdr:rowOff>174625</xdr:rowOff>
    </xdr:to>
    <xdr:sp macro="" textlink="">
      <xdr:nvSpPr>
        <xdr:cNvPr id="603" name="WordArt 1">
          <a:extLst>
            <a:ext uri="{FF2B5EF4-FFF2-40B4-BE49-F238E27FC236}">
              <a16:creationId xmlns:a16="http://schemas.microsoft.com/office/drawing/2014/main" id="{00000000-0008-0000-0100-00005B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88117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217</xdr:row>
      <xdr:rowOff>174625</xdr:rowOff>
    </xdr:from>
    <xdr:to>
      <xdr:col>17</xdr:col>
      <xdr:colOff>3175</xdr:colOff>
      <xdr:row>217</xdr:row>
      <xdr:rowOff>174625</xdr:rowOff>
    </xdr:to>
    <xdr:sp macro="" textlink="">
      <xdr:nvSpPr>
        <xdr:cNvPr id="604" name="WordArt 2047">
          <a:extLst>
            <a:ext uri="{FF2B5EF4-FFF2-40B4-BE49-F238E27FC236}">
              <a16:creationId xmlns:a16="http://schemas.microsoft.com/office/drawing/2014/main" id="{00000000-0008-0000-0100-00005C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88117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217</xdr:row>
      <xdr:rowOff>176398</xdr:rowOff>
    </xdr:from>
    <xdr:to>
      <xdr:col>17</xdr:col>
      <xdr:colOff>3175</xdr:colOff>
      <xdr:row>217</xdr:row>
      <xdr:rowOff>176398</xdr:rowOff>
    </xdr:to>
    <xdr:sp macro="" textlink="">
      <xdr:nvSpPr>
        <xdr:cNvPr id="605" name="WordArt 2050">
          <a:extLst>
            <a:ext uri="{FF2B5EF4-FFF2-40B4-BE49-F238E27FC236}">
              <a16:creationId xmlns:a16="http://schemas.microsoft.com/office/drawing/2014/main" id="{00000000-0008-0000-0100-00005D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881354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220</xdr:row>
      <xdr:rowOff>174625</xdr:rowOff>
    </xdr:from>
    <xdr:to>
      <xdr:col>17</xdr:col>
      <xdr:colOff>3175</xdr:colOff>
      <xdr:row>220</xdr:row>
      <xdr:rowOff>174625</xdr:rowOff>
    </xdr:to>
    <xdr:sp macro="" textlink="">
      <xdr:nvSpPr>
        <xdr:cNvPr id="606" name="WordArt 1">
          <a:extLst>
            <a:ext uri="{FF2B5EF4-FFF2-40B4-BE49-F238E27FC236}">
              <a16:creationId xmlns:a16="http://schemas.microsoft.com/office/drawing/2014/main" id="{00000000-0008-0000-0100-00005E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0119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220</xdr:row>
      <xdr:rowOff>174625</xdr:rowOff>
    </xdr:from>
    <xdr:to>
      <xdr:col>17</xdr:col>
      <xdr:colOff>3175</xdr:colOff>
      <xdr:row>220</xdr:row>
      <xdr:rowOff>174625</xdr:rowOff>
    </xdr:to>
    <xdr:sp macro="" textlink="">
      <xdr:nvSpPr>
        <xdr:cNvPr id="607" name="WordArt 2047">
          <a:extLst>
            <a:ext uri="{FF2B5EF4-FFF2-40B4-BE49-F238E27FC236}">
              <a16:creationId xmlns:a16="http://schemas.microsoft.com/office/drawing/2014/main" id="{00000000-0008-0000-0100-00005F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0119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220</xdr:row>
      <xdr:rowOff>176398</xdr:rowOff>
    </xdr:from>
    <xdr:to>
      <xdr:col>17</xdr:col>
      <xdr:colOff>3175</xdr:colOff>
      <xdr:row>220</xdr:row>
      <xdr:rowOff>176398</xdr:rowOff>
    </xdr:to>
    <xdr:sp macro="" textlink="">
      <xdr:nvSpPr>
        <xdr:cNvPr id="608" name="WordArt 2050">
          <a:extLst>
            <a:ext uri="{FF2B5EF4-FFF2-40B4-BE49-F238E27FC236}">
              <a16:creationId xmlns:a16="http://schemas.microsoft.com/office/drawing/2014/main" id="{00000000-0008-0000-0100-000060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01369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220</xdr:row>
      <xdr:rowOff>174625</xdr:rowOff>
    </xdr:from>
    <xdr:to>
      <xdr:col>17</xdr:col>
      <xdr:colOff>3175</xdr:colOff>
      <xdr:row>220</xdr:row>
      <xdr:rowOff>174625</xdr:rowOff>
    </xdr:to>
    <xdr:sp macro="" textlink="">
      <xdr:nvSpPr>
        <xdr:cNvPr id="609" name="WordArt 1">
          <a:extLst>
            <a:ext uri="{FF2B5EF4-FFF2-40B4-BE49-F238E27FC236}">
              <a16:creationId xmlns:a16="http://schemas.microsoft.com/office/drawing/2014/main" id="{00000000-0008-0000-0100-000061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0119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220</xdr:row>
      <xdr:rowOff>174625</xdr:rowOff>
    </xdr:from>
    <xdr:to>
      <xdr:col>17</xdr:col>
      <xdr:colOff>3175</xdr:colOff>
      <xdr:row>220</xdr:row>
      <xdr:rowOff>174625</xdr:rowOff>
    </xdr:to>
    <xdr:sp macro="" textlink="">
      <xdr:nvSpPr>
        <xdr:cNvPr id="610" name="WordArt 2047">
          <a:extLst>
            <a:ext uri="{FF2B5EF4-FFF2-40B4-BE49-F238E27FC236}">
              <a16:creationId xmlns:a16="http://schemas.microsoft.com/office/drawing/2014/main" id="{00000000-0008-0000-0100-000062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0119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220</xdr:row>
      <xdr:rowOff>176398</xdr:rowOff>
    </xdr:from>
    <xdr:to>
      <xdr:col>17</xdr:col>
      <xdr:colOff>3175</xdr:colOff>
      <xdr:row>220</xdr:row>
      <xdr:rowOff>176398</xdr:rowOff>
    </xdr:to>
    <xdr:sp macro="" textlink="">
      <xdr:nvSpPr>
        <xdr:cNvPr id="611" name="WordArt 2050">
          <a:extLst>
            <a:ext uri="{FF2B5EF4-FFF2-40B4-BE49-F238E27FC236}">
              <a16:creationId xmlns:a16="http://schemas.microsoft.com/office/drawing/2014/main" id="{00000000-0008-0000-0100-000063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01369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220</xdr:row>
      <xdr:rowOff>174625</xdr:rowOff>
    </xdr:from>
    <xdr:to>
      <xdr:col>17</xdr:col>
      <xdr:colOff>3175</xdr:colOff>
      <xdr:row>220</xdr:row>
      <xdr:rowOff>174625</xdr:rowOff>
    </xdr:to>
    <xdr:sp macro="" textlink="">
      <xdr:nvSpPr>
        <xdr:cNvPr id="612" name="WordArt 1">
          <a:extLst>
            <a:ext uri="{FF2B5EF4-FFF2-40B4-BE49-F238E27FC236}">
              <a16:creationId xmlns:a16="http://schemas.microsoft.com/office/drawing/2014/main" id="{00000000-0008-0000-0100-000064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0119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220</xdr:row>
      <xdr:rowOff>174625</xdr:rowOff>
    </xdr:from>
    <xdr:to>
      <xdr:col>17</xdr:col>
      <xdr:colOff>3175</xdr:colOff>
      <xdr:row>220</xdr:row>
      <xdr:rowOff>174625</xdr:rowOff>
    </xdr:to>
    <xdr:sp macro="" textlink="">
      <xdr:nvSpPr>
        <xdr:cNvPr id="613" name="WordArt 2047">
          <a:extLst>
            <a:ext uri="{FF2B5EF4-FFF2-40B4-BE49-F238E27FC236}">
              <a16:creationId xmlns:a16="http://schemas.microsoft.com/office/drawing/2014/main" id="{00000000-0008-0000-0100-000065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0119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220</xdr:row>
      <xdr:rowOff>176398</xdr:rowOff>
    </xdr:from>
    <xdr:to>
      <xdr:col>17</xdr:col>
      <xdr:colOff>3175</xdr:colOff>
      <xdr:row>220</xdr:row>
      <xdr:rowOff>176398</xdr:rowOff>
    </xdr:to>
    <xdr:sp macro="" textlink="">
      <xdr:nvSpPr>
        <xdr:cNvPr id="614" name="WordArt 2050">
          <a:extLst>
            <a:ext uri="{FF2B5EF4-FFF2-40B4-BE49-F238E27FC236}">
              <a16:creationId xmlns:a16="http://schemas.microsoft.com/office/drawing/2014/main" id="{00000000-0008-0000-0100-000066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01369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223</xdr:row>
      <xdr:rowOff>174625</xdr:rowOff>
    </xdr:from>
    <xdr:to>
      <xdr:col>17</xdr:col>
      <xdr:colOff>3175</xdr:colOff>
      <xdr:row>223</xdr:row>
      <xdr:rowOff>174625</xdr:rowOff>
    </xdr:to>
    <xdr:sp macro="" textlink="">
      <xdr:nvSpPr>
        <xdr:cNvPr id="615" name="WordArt 1">
          <a:extLst>
            <a:ext uri="{FF2B5EF4-FFF2-40B4-BE49-F238E27FC236}">
              <a16:creationId xmlns:a16="http://schemas.microsoft.com/office/drawing/2014/main" id="{00000000-0008-0000-0100-000067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12120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223</xdr:row>
      <xdr:rowOff>174625</xdr:rowOff>
    </xdr:from>
    <xdr:to>
      <xdr:col>17</xdr:col>
      <xdr:colOff>3175</xdr:colOff>
      <xdr:row>223</xdr:row>
      <xdr:rowOff>174625</xdr:rowOff>
    </xdr:to>
    <xdr:sp macro="" textlink="">
      <xdr:nvSpPr>
        <xdr:cNvPr id="616" name="WordArt 2047">
          <a:extLst>
            <a:ext uri="{FF2B5EF4-FFF2-40B4-BE49-F238E27FC236}">
              <a16:creationId xmlns:a16="http://schemas.microsoft.com/office/drawing/2014/main" id="{00000000-0008-0000-0100-000068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12120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223</xdr:row>
      <xdr:rowOff>176398</xdr:rowOff>
    </xdr:from>
    <xdr:to>
      <xdr:col>17</xdr:col>
      <xdr:colOff>3175</xdr:colOff>
      <xdr:row>223</xdr:row>
      <xdr:rowOff>176398</xdr:rowOff>
    </xdr:to>
    <xdr:sp macro="" textlink="">
      <xdr:nvSpPr>
        <xdr:cNvPr id="617" name="WordArt 2050">
          <a:extLst>
            <a:ext uri="{FF2B5EF4-FFF2-40B4-BE49-F238E27FC236}">
              <a16:creationId xmlns:a16="http://schemas.microsoft.com/office/drawing/2014/main" id="{00000000-0008-0000-0100-000069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121384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223</xdr:row>
      <xdr:rowOff>174625</xdr:rowOff>
    </xdr:from>
    <xdr:to>
      <xdr:col>17</xdr:col>
      <xdr:colOff>3175</xdr:colOff>
      <xdr:row>223</xdr:row>
      <xdr:rowOff>174625</xdr:rowOff>
    </xdr:to>
    <xdr:sp macro="" textlink="">
      <xdr:nvSpPr>
        <xdr:cNvPr id="618" name="WordArt 1">
          <a:extLst>
            <a:ext uri="{FF2B5EF4-FFF2-40B4-BE49-F238E27FC236}">
              <a16:creationId xmlns:a16="http://schemas.microsoft.com/office/drawing/2014/main" id="{00000000-0008-0000-0100-00006A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12120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223</xdr:row>
      <xdr:rowOff>174625</xdr:rowOff>
    </xdr:from>
    <xdr:to>
      <xdr:col>17</xdr:col>
      <xdr:colOff>3175</xdr:colOff>
      <xdr:row>223</xdr:row>
      <xdr:rowOff>174625</xdr:rowOff>
    </xdr:to>
    <xdr:sp macro="" textlink="">
      <xdr:nvSpPr>
        <xdr:cNvPr id="619" name="WordArt 2047">
          <a:extLst>
            <a:ext uri="{FF2B5EF4-FFF2-40B4-BE49-F238E27FC236}">
              <a16:creationId xmlns:a16="http://schemas.microsoft.com/office/drawing/2014/main" id="{00000000-0008-0000-0100-00006B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12120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223</xdr:row>
      <xdr:rowOff>176398</xdr:rowOff>
    </xdr:from>
    <xdr:to>
      <xdr:col>17</xdr:col>
      <xdr:colOff>3175</xdr:colOff>
      <xdr:row>223</xdr:row>
      <xdr:rowOff>176398</xdr:rowOff>
    </xdr:to>
    <xdr:sp macro="" textlink="">
      <xdr:nvSpPr>
        <xdr:cNvPr id="620" name="WordArt 2050">
          <a:extLst>
            <a:ext uri="{FF2B5EF4-FFF2-40B4-BE49-F238E27FC236}">
              <a16:creationId xmlns:a16="http://schemas.microsoft.com/office/drawing/2014/main" id="{00000000-0008-0000-0100-00006C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121384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223</xdr:row>
      <xdr:rowOff>174625</xdr:rowOff>
    </xdr:from>
    <xdr:to>
      <xdr:col>17</xdr:col>
      <xdr:colOff>3175</xdr:colOff>
      <xdr:row>223</xdr:row>
      <xdr:rowOff>174625</xdr:rowOff>
    </xdr:to>
    <xdr:sp macro="" textlink="">
      <xdr:nvSpPr>
        <xdr:cNvPr id="621" name="WordArt 1">
          <a:extLst>
            <a:ext uri="{FF2B5EF4-FFF2-40B4-BE49-F238E27FC236}">
              <a16:creationId xmlns:a16="http://schemas.microsoft.com/office/drawing/2014/main" id="{00000000-0008-0000-0100-00006D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12120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223</xdr:row>
      <xdr:rowOff>174625</xdr:rowOff>
    </xdr:from>
    <xdr:to>
      <xdr:col>17</xdr:col>
      <xdr:colOff>3175</xdr:colOff>
      <xdr:row>223</xdr:row>
      <xdr:rowOff>174625</xdr:rowOff>
    </xdr:to>
    <xdr:sp macro="" textlink="">
      <xdr:nvSpPr>
        <xdr:cNvPr id="622" name="WordArt 2047">
          <a:extLst>
            <a:ext uri="{FF2B5EF4-FFF2-40B4-BE49-F238E27FC236}">
              <a16:creationId xmlns:a16="http://schemas.microsoft.com/office/drawing/2014/main" id="{00000000-0008-0000-0100-00006E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12120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223</xdr:row>
      <xdr:rowOff>176398</xdr:rowOff>
    </xdr:from>
    <xdr:to>
      <xdr:col>17</xdr:col>
      <xdr:colOff>3175</xdr:colOff>
      <xdr:row>223</xdr:row>
      <xdr:rowOff>176398</xdr:rowOff>
    </xdr:to>
    <xdr:sp macro="" textlink="">
      <xdr:nvSpPr>
        <xdr:cNvPr id="623" name="WordArt 2050">
          <a:extLst>
            <a:ext uri="{FF2B5EF4-FFF2-40B4-BE49-F238E27FC236}">
              <a16:creationId xmlns:a16="http://schemas.microsoft.com/office/drawing/2014/main" id="{00000000-0008-0000-0100-00006F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121384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224</xdr:row>
      <xdr:rowOff>165100</xdr:rowOff>
    </xdr:from>
    <xdr:to>
      <xdr:col>17</xdr:col>
      <xdr:colOff>3175</xdr:colOff>
      <xdr:row>224</xdr:row>
      <xdr:rowOff>165100</xdr:rowOff>
    </xdr:to>
    <xdr:sp macro="" textlink="">
      <xdr:nvSpPr>
        <xdr:cNvPr id="624" name="WordArt 1">
          <a:extLst>
            <a:ext uri="{FF2B5EF4-FFF2-40B4-BE49-F238E27FC236}">
              <a16:creationId xmlns:a16="http://schemas.microsoft.com/office/drawing/2014/main" id="{00000000-0008-0000-0100-000070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16026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224</xdr:row>
      <xdr:rowOff>165100</xdr:rowOff>
    </xdr:from>
    <xdr:to>
      <xdr:col>17</xdr:col>
      <xdr:colOff>3175</xdr:colOff>
      <xdr:row>224</xdr:row>
      <xdr:rowOff>165100</xdr:rowOff>
    </xdr:to>
    <xdr:sp macro="" textlink="">
      <xdr:nvSpPr>
        <xdr:cNvPr id="625" name="WordArt 2047">
          <a:extLst>
            <a:ext uri="{FF2B5EF4-FFF2-40B4-BE49-F238E27FC236}">
              <a16:creationId xmlns:a16="http://schemas.microsoft.com/office/drawing/2014/main" id="{00000000-0008-0000-0100-000071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16026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224</xdr:row>
      <xdr:rowOff>166873</xdr:rowOff>
    </xdr:from>
    <xdr:to>
      <xdr:col>17</xdr:col>
      <xdr:colOff>3175</xdr:colOff>
      <xdr:row>224</xdr:row>
      <xdr:rowOff>166873</xdr:rowOff>
    </xdr:to>
    <xdr:sp macro="" textlink="">
      <xdr:nvSpPr>
        <xdr:cNvPr id="626" name="WordArt 2050">
          <a:extLst>
            <a:ext uri="{FF2B5EF4-FFF2-40B4-BE49-F238E27FC236}">
              <a16:creationId xmlns:a16="http://schemas.microsoft.com/office/drawing/2014/main" id="{00000000-0008-0000-0100-000072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160437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224</xdr:row>
      <xdr:rowOff>165100</xdr:rowOff>
    </xdr:from>
    <xdr:to>
      <xdr:col>17</xdr:col>
      <xdr:colOff>3175</xdr:colOff>
      <xdr:row>224</xdr:row>
      <xdr:rowOff>165100</xdr:rowOff>
    </xdr:to>
    <xdr:sp macro="" textlink="">
      <xdr:nvSpPr>
        <xdr:cNvPr id="627" name="WordArt 1">
          <a:extLst>
            <a:ext uri="{FF2B5EF4-FFF2-40B4-BE49-F238E27FC236}">
              <a16:creationId xmlns:a16="http://schemas.microsoft.com/office/drawing/2014/main" id="{00000000-0008-0000-0100-000073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16026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224</xdr:row>
      <xdr:rowOff>165100</xdr:rowOff>
    </xdr:from>
    <xdr:to>
      <xdr:col>17</xdr:col>
      <xdr:colOff>3175</xdr:colOff>
      <xdr:row>224</xdr:row>
      <xdr:rowOff>165100</xdr:rowOff>
    </xdr:to>
    <xdr:sp macro="" textlink="">
      <xdr:nvSpPr>
        <xdr:cNvPr id="628" name="WordArt 2047">
          <a:extLst>
            <a:ext uri="{FF2B5EF4-FFF2-40B4-BE49-F238E27FC236}">
              <a16:creationId xmlns:a16="http://schemas.microsoft.com/office/drawing/2014/main" id="{00000000-0008-0000-0100-000074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16026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224</xdr:row>
      <xdr:rowOff>166873</xdr:rowOff>
    </xdr:from>
    <xdr:to>
      <xdr:col>17</xdr:col>
      <xdr:colOff>3175</xdr:colOff>
      <xdr:row>224</xdr:row>
      <xdr:rowOff>166873</xdr:rowOff>
    </xdr:to>
    <xdr:sp macro="" textlink="">
      <xdr:nvSpPr>
        <xdr:cNvPr id="629" name="WordArt 2050">
          <a:extLst>
            <a:ext uri="{FF2B5EF4-FFF2-40B4-BE49-F238E27FC236}">
              <a16:creationId xmlns:a16="http://schemas.microsoft.com/office/drawing/2014/main" id="{00000000-0008-0000-0100-000075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160437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224</xdr:row>
      <xdr:rowOff>165100</xdr:rowOff>
    </xdr:from>
    <xdr:to>
      <xdr:col>17</xdr:col>
      <xdr:colOff>3175</xdr:colOff>
      <xdr:row>224</xdr:row>
      <xdr:rowOff>165100</xdr:rowOff>
    </xdr:to>
    <xdr:sp macro="" textlink="">
      <xdr:nvSpPr>
        <xdr:cNvPr id="630" name="WordArt 1">
          <a:extLst>
            <a:ext uri="{FF2B5EF4-FFF2-40B4-BE49-F238E27FC236}">
              <a16:creationId xmlns:a16="http://schemas.microsoft.com/office/drawing/2014/main" id="{00000000-0008-0000-0100-000076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16026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224</xdr:row>
      <xdr:rowOff>165100</xdr:rowOff>
    </xdr:from>
    <xdr:to>
      <xdr:col>17</xdr:col>
      <xdr:colOff>3175</xdr:colOff>
      <xdr:row>224</xdr:row>
      <xdr:rowOff>165100</xdr:rowOff>
    </xdr:to>
    <xdr:sp macro="" textlink="">
      <xdr:nvSpPr>
        <xdr:cNvPr id="631" name="WordArt 2047">
          <a:extLst>
            <a:ext uri="{FF2B5EF4-FFF2-40B4-BE49-F238E27FC236}">
              <a16:creationId xmlns:a16="http://schemas.microsoft.com/office/drawing/2014/main" id="{00000000-0008-0000-0100-000077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16026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224</xdr:row>
      <xdr:rowOff>166873</xdr:rowOff>
    </xdr:from>
    <xdr:to>
      <xdr:col>17</xdr:col>
      <xdr:colOff>3175</xdr:colOff>
      <xdr:row>224</xdr:row>
      <xdr:rowOff>166873</xdr:rowOff>
    </xdr:to>
    <xdr:sp macro="" textlink="">
      <xdr:nvSpPr>
        <xdr:cNvPr id="632" name="WordArt 2050">
          <a:extLst>
            <a:ext uri="{FF2B5EF4-FFF2-40B4-BE49-F238E27FC236}">
              <a16:creationId xmlns:a16="http://schemas.microsoft.com/office/drawing/2014/main" id="{00000000-0008-0000-0100-000078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160437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221</xdr:row>
      <xdr:rowOff>155575</xdr:rowOff>
    </xdr:from>
    <xdr:to>
      <xdr:col>17</xdr:col>
      <xdr:colOff>3175</xdr:colOff>
      <xdr:row>221</xdr:row>
      <xdr:rowOff>155575</xdr:rowOff>
    </xdr:to>
    <xdr:sp macro="" textlink="">
      <xdr:nvSpPr>
        <xdr:cNvPr id="633" name="WordArt 1">
          <a:extLst>
            <a:ext uri="{FF2B5EF4-FFF2-40B4-BE49-F238E27FC236}">
              <a16:creationId xmlns:a16="http://schemas.microsoft.com/office/drawing/2014/main" id="{00000000-0008-0000-0100-000079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3929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221</xdr:row>
      <xdr:rowOff>155575</xdr:rowOff>
    </xdr:from>
    <xdr:to>
      <xdr:col>17</xdr:col>
      <xdr:colOff>3175</xdr:colOff>
      <xdr:row>221</xdr:row>
      <xdr:rowOff>155575</xdr:rowOff>
    </xdr:to>
    <xdr:sp macro="" textlink="">
      <xdr:nvSpPr>
        <xdr:cNvPr id="634" name="WordArt 2047">
          <a:extLst>
            <a:ext uri="{FF2B5EF4-FFF2-40B4-BE49-F238E27FC236}">
              <a16:creationId xmlns:a16="http://schemas.microsoft.com/office/drawing/2014/main" id="{00000000-0008-0000-0100-00007A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3929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221</xdr:row>
      <xdr:rowOff>157348</xdr:rowOff>
    </xdr:from>
    <xdr:to>
      <xdr:col>17</xdr:col>
      <xdr:colOff>3175</xdr:colOff>
      <xdr:row>221</xdr:row>
      <xdr:rowOff>157348</xdr:rowOff>
    </xdr:to>
    <xdr:sp macro="" textlink="">
      <xdr:nvSpPr>
        <xdr:cNvPr id="635" name="WordArt 2050">
          <a:extLst>
            <a:ext uri="{FF2B5EF4-FFF2-40B4-BE49-F238E27FC236}">
              <a16:creationId xmlns:a16="http://schemas.microsoft.com/office/drawing/2014/main" id="{00000000-0008-0000-0100-00007B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39469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221</xdr:row>
      <xdr:rowOff>155575</xdr:rowOff>
    </xdr:from>
    <xdr:to>
      <xdr:col>17</xdr:col>
      <xdr:colOff>3175</xdr:colOff>
      <xdr:row>221</xdr:row>
      <xdr:rowOff>155575</xdr:rowOff>
    </xdr:to>
    <xdr:sp macro="" textlink="">
      <xdr:nvSpPr>
        <xdr:cNvPr id="636" name="WordArt 1">
          <a:extLst>
            <a:ext uri="{FF2B5EF4-FFF2-40B4-BE49-F238E27FC236}">
              <a16:creationId xmlns:a16="http://schemas.microsoft.com/office/drawing/2014/main" id="{00000000-0008-0000-0100-00007C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3929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221</xdr:row>
      <xdr:rowOff>155575</xdr:rowOff>
    </xdr:from>
    <xdr:to>
      <xdr:col>17</xdr:col>
      <xdr:colOff>3175</xdr:colOff>
      <xdr:row>221</xdr:row>
      <xdr:rowOff>155575</xdr:rowOff>
    </xdr:to>
    <xdr:sp macro="" textlink="">
      <xdr:nvSpPr>
        <xdr:cNvPr id="637" name="WordArt 2047">
          <a:extLst>
            <a:ext uri="{FF2B5EF4-FFF2-40B4-BE49-F238E27FC236}">
              <a16:creationId xmlns:a16="http://schemas.microsoft.com/office/drawing/2014/main" id="{00000000-0008-0000-0100-00007D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3929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221</xdr:row>
      <xdr:rowOff>157348</xdr:rowOff>
    </xdr:from>
    <xdr:to>
      <xdr:col>17</xdr:col>
      <xdr:colOff>3175</xdr:colOff>
      <xdr:row>221</xdr:row>
      <xdr:rowOff>157348</xdr:rowOff>
    </xdr:to>
    <xdr:sp macro="" textlink="">
      <xdr:nvSpPr>
        <xdr:cNvPr id="638" name="WordArt 2050">
          <a:extLst>
            <a:ext uri="{FF2B5EF4-FFF2-40B4-BE49-F238E27FC236}">
              <a16:creationId xmlns:a16="http://schemas.microsoft.com/office/drawing/2014/main" id="{00000000-0008-0000-0100-00007E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39469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221</xdr:row>
      <xdr:rowOff>165100</xdr:rowOff>
    </xdr:from>
    <xdr:to>
      <xdr:col>17</xdr:col>
      <xdr:colOff>3175</xdr:colOff>
      <xdr:row>221</xdr:row>
      <xdr:rowOff>165100</xdr:rowOff>
    </xdr:to>
    <xdr:sp macro="" textlink="">
      <xdr:nvSpPr>
        <xdr:cNvPr id="639" name="WordArt 1">
          <a:extLst>
            <a:ext uri="{FF2B5EF4-FFF2-40B4-BE49-F238E27FC236}">
              <a16:creationId xmlns:a16="http://schemas.microsoft.com/office/drawing/2014/main" id="{00000000-0008-0000-0100-00007F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4024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221</xdr:row>
      <xdr:rowOff>165100</xdr:rowOff>
    </xdr:from>
    <xdr:to>
      <xdr:col>17</xdr:col>
      <xdr:colOff>3175</xdr:colOff>
      <xdr:row>221</xdr:row>
      <xdr:rowOff>165100</xdr:rowOff>
    </xdr:to>
    <xdr:sp macro="" textlink="">
      <xdr:nvSpPr>
        <xdr:cNvPr id="640" name="WordArt 2047">
          <a:extLst>
            <a:ext uri="{FF2B5EF4-FFF2-40B4-BE49-F238E27FC236}">
              <a16:creationId xmlns:a16="http://schemas.microsoft.com/office/drawing/2014/main" id="{00000000-0008-0000-0100-000080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4024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221</xdr:row>
      <xdr:rowOff>166873</xdr:rowOff>
    </xdr:from>
    <xdr:to>
      <xdr:col>17</xdr:col>
      <xdr:colOff>3175</xdr:colOff>
      <xdr:row>221</xdr:row>
      <xdr:rowOff>166873</xdr:rowOff>
    </xdr:to>
    <xdr:sp macro="" textlink="">
      <xdr:nvSpPr>
        <xdr:cNvPr id="641" name="WordArt 2050">
          <a:extLst>
            <a:ext uri="{FF2B5EF4-FFF2-40B4-BE49-F238E27FC236}">
              <a16:creationId xmlns:a16="http://schemas.microsoft.com/office/drawing/2014/main" id="{00000000-0008-0000-0100-000081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4042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221</xdr:row>
      <xdr:rowOff>165100</xdr:rowOff>
    </xdr:from>
    <xdr:to>
      <xdr:col>17</xdr:col>
      <xdr:colOff>3175</xdr:colOff>
      <xdr:row>221</xdr:row>
      <xdr:rowOff>165100</xdr:rowOff>
    </xdr:to>
    <xdr:sp macro="" textlink="">
      <xdr:nvSpPr>
        <xdr:cNvPr id="642" name="WordArt 1">
          <a:extLst>
            <a:ext uri="{FF2B5EF4-FFF2-40B4-BE49-F238E27FC236}">
              <a16:creationId xmlns:a16="http://schemas.microsoft.com/office/drawing/2014/main" id="{00000000-0008-0000-0100-000082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4024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221</xdr:row>
      <xdr:rowOff>165100</xdr:rowOff>
    </xdr:from>
    <xdr:to>
      <xdr:col>17</xdr:col>
      <xdr:colOff>3175</xdr:colOff>
      <xdr:row>221</xdr:row>
      <xdr:rowOff>165100</xdr:rowOff>
    </xdr:to>
    <xdr:sp macro="" textlink="">
      <xdr:nvSpPr>
        <xdr:cNvPr id="643" name="WordArt 2047">
          <a:extLst>
            <a:ext uri="{FF2B5EF4-FFF2-40B4-BE49-F238E27FC236}">
              <a16:creationId xmlns:a16="http://schemas.microsoft.com/office/drawing/2014/main" id="{00000000-0008-0000-0100-000083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4024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221</xdr:row>
      <xdr:rowOff>166873</xdr:rowOff>
    </xdr:from>
    <xdr:to>
      <xdr:col>17</xdr:col>
      <xdr:colOff>3175</xdr:colOff>
      <xdr:row>221</xdr:row>
      <xdr:rowOff>166873</xdr:rowOff>
    </xdr:to>
    <xdr:sp macro="" textlink="">
      <xdr:nvSpPr>
        <xdr:cNvPr id="644" name="WordArt 2050">
          <a:extLst>
            <a:ext uri="{FF2B5EF4-FFF2-40B4-BE49-F238E27FC236}">
              <a16:creationId xmlns:a16="http://schemas.microsoft.com/office/drawing/2014/main" id="{00000000-0008-0000-0100-000084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4042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221</xdr:row>
      <xdr:rowOff>165100</xdr:rowOff>
    </xdr:from>
    <xdr:to>
      <xdr:col>17</xdr:col>
      <xdr:colOff>3175</xdr:colOff>
      <xdr:row>221</xdr:row>
      <xdr:rowOff>165100</xdr:rowOff>
    </xdr:to>
    <xdr:sp macro="" textlink="">
      <xdr:nvSpPr>
        <xdr:cNvPr id="645" name="WordArt 1">
          <a:extLst>
            <a:ext uri="{FF2B5EF4-FFF2-40B4-BE49-F238E27FC236}">
              <a16:creationId xmlns:a16="http://schemas.microsoft.com/office/drawing/2014/main" id="{00000000-0008-0000-0100-000085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4024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221</xdr:row>
      <xdr:rowOff>165100</xdr:rowOff>
    </xdr:from>
    <xdr:to>
      <xdr:col>17</xdr:col>
      <xdr:colOff>3175</xdr:colOff>
      <xdr:row>221</xdr:row>
      <xdr:rowOff>165100</xdr:rowOff>
    </xdr:to>
    <xdr:sp macro="" textlink="">
      <xdr:nvSpPr>
        <xdr:cNvPr id="646" name="WordArt 2047">
          <a:extLst>
            <a:ext uri="{FF2B5EF4-FFF2-40B4-BE49-F238E27FC236}">
              <a16:creationId xmlns:a16="http://schemas.microsoft.com/office/drawing/2014/main" id="{00000000-0008-0000-0100-000086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4024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221</xdr:row>
      <xdr:rowOff>166873</xdr:rowOff>
    </xdr:from>
    <xdr:to>
      <xdr:col>17</xdr:col>
      <xdr:colOff>3175</xdr:colOff>
      <xdr:row>221</xdr:row>
      <xdr:rowOff>166873</xdr:rowOff>
    </xdr:to>
    <xdr:sp macro="" textlink="">
      <xdr:nvSpPr>
        <xdr:cNvPr id="647" name="WordArt 2050">
          <a:extLst>
            <a:ext uri="{FF2B5EF4-FFF2-40B4-BE49-F238E27FC236}">
              <a16:creationId xmlns:a16="http://schemas.microsoft.com/office/drawing/2014/main" id="{00000000-0008-0000-0100-000087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4042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222</xdr:row>
      <xdr:rowOff>155575</xdr:rowOff>
    </xdr:from>
    <xdr:to>
      <xdr:col>17</xdr:col>
      <xdr:colOff>3175</xdr:colOff>
      <xdr:row>222</xdr:row>
      <xdr:rowOff>155575</xdr:rowOff>
    </xdr:to>
    <xdr:sp macro="" textlink="">
      <xdr:nvSpPr>
        <xdr:cNvPr id="648" name="WordArt 1">
          <a:extLst>
            <a:ext uri="{FF2B5EF4-FFF2-40B4-BE49-F238E27FC236}">
              <a16:creationId xmlns:a16="http://schemas.microsoft.com/office/drawing/2014/main" id="{00000000-0008-0000-0100-000088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7929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222</xdr:row>
      <xdr:rowOff>155575</xdr:rowOff>
    </xdr:from>
    <xdr:to>
      <xdr:col>17</xdr:col>
      <xdr:colOff>3175</xdr:colOff>
      <xdr:row>222</xdr:row>
      <xdr:rowOff>155575</xdr:rowOff>
    </xdr:to>
    <xdr:sp macro="" textlink="">
      <xdr:nvSpPr>
        <xdr:cNvPr id="649" name="WordArt 2047">
          <a:extLst>
            <a:ext uri="{FF2B5EF4-FFF2-40B4-BE49-F238E27FC236}">
              <a16:creationId xmlns:a16="http://schemas.microsoft.com/office/drawing/2014/main" id="{00000000-0008-0000-0100-000089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7929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222</xdr:row>
      <xdr:rowOff>157348</xdr:rowOff>
    </xdr:from>
    <xdr:to>
      <xdr:col>17</xdr:col>
      <xdr:colOff>3175</xdr:colOff>
      <xdr:row>222</xdr:row>
      <xdr:rowOff>157348</xdr:rowOff>
    </xdr:to>
    <xdr:sp macro="" textlink="">
      <xdr:nvSpPr>
        <xdr:cNvPr id="650" name="WordArt 2050">
          <a:extLst>
            <a:ext uri="{FF2B5EF4-FFF2-40B4-BE49-F238E27FC236}">
              <a16:creationId xmlns:a16="http://schemas.microsoft.com/office/drawing/2014/main" id="{00000000-0008-0000-0100-00008A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79474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222</xdr:row>
      <xdr:rowOff>155575</xdr:rowOff>
    </xdr:from>
    <xdr:to>
      <xdr:col>17</xdr:col>
      <xdr:colOff>3175</xdr:colOff>
      <xdr:row>222</xdr:row>
      <xdr:rowOff>155575</xdr:rowOff>
    </xdr:to>
    <xdr:sp macro="" textlink="">
      <xdr:nvSpPr>
        <xdr:cNvPr id="651" name="WordArt 1">
          <a:extLst>
            <a:ext uri="{FF2B5EF4-FFF2-40B4-BE49-F238E27FC236}">
              <a16:creationId xmlns:a16="http://schemas.microsoft.com/office/drawing/2014/main" id="{00000000-0008-0000-0100-00008B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7929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222</xdr:row>
      <xdr:rowOff>155575</xdr:rowOff>
    </xdr:from>
    <xdr:to>
      <xdr:col>17</xdr:col>
      <xdr:colOff>3175</xdr:colOff>
      <xdr:row>222</xdr:row>
      <xdr:rowOff>155575</xdr:rowOff>
    </xdr:to>
    <xdr:sp macro="" textlink="">
      <xdr:nvSpPr>
        <xdr:cNvPr id="652" name="WordArt 2047">
          <a:extLst>
            <a:ext uri="{FF2B5EF4-FFF2-40B4-BE49-F238E27FC236}">
              <a16:creationId xmlns:a16="http://schemas.microsoft.com/office/drawing/2014/main" id="{00000000-0008-0000-0100-00008C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7929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222</xdr:row>
      <xdr:rowOff>157348</xdr:rowOff>
    </xdr:from>
    <xdr:to>
      <xdr:col>17</xdr:col>
      <xdr:colOff>3175</xdr:colOff>
      <xdr:row>222</xdr:row>
      <xdr:rowOff>157348</xdr:rowOff>
    </xdr:to>
    <xdr:sp macro="" textlink="">
      <xdr:nvSpPr>
        <xdr:cNvPr id="653" name="WordArt 2050">
          <a:extLst>
            <a:ext uri="{FF2B5EF4-FFF2-40B4-BE49-F238E27FC236}">
              <a16:creationId xmlns:a16="http://schemas.microsoft.com/office/drawing/2014/main" id="{00000000-0008-0000-0100-00008D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79474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222</xdr:row>
      <xdr:rowOff>165100</xdr:rowOff>
    </xdr:from>
    <xdr:to>
      <xdr:col>17</xdr:col>
      <xdr:colOff>3175</xdr:colOff>
      <xdr:row>222</xdr:row>
      <xdr:rowOff>165100</xdr:rowOff>
    </xdr:to>
    <xdr:sp macro="" textlink="">
      <xdr:nvSpPr>
        <xdr:cNvPr id="654" name="WordArt 1">
          <a:extLst>
            <a:ext uri="{FF2B5EF4-FFF2-40B4-BE49-F238E27FC236}">
              <a16:creationId xmlns:a16="http://schemas.microsoft.com/office/drawing/2014/main" id="{00000000-0008-0000-0100-00008E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8025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222</xdr:row>
      <xdr:rowOff>165100</xdr:rowOff>
    </xdr:from>
    <xdr:to>
      <xdr:col>17</xdr:col>
      <xdr:colOff>3175</xdr:colOff>
      <xdr:row>222</xdr:row>
      <xdr:rowOff>165100</xdr:rowOff>
    </xdr:to>
    <xdr:sp macro="" textlink="">
      <xdr:nvSpPr>
        <xdr:cNvPr id="655" name="WordArt 2047">
          <a:extLst>
            <a:ext uri="{FF2B5EF4-FFF2-40B4-BE49-F238E27FC236}">
              <a16:creationId xmlns:a16="http://schemas.microsoft.com/office/drawing/2014/main" id="{00000000-0008-0000-0100-00008F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8025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222</xdr:row>
      <xdr:rowOff>166873</xdr:rowOff>
    </xdr:from>
    <xdr:to>
      <xdr:col>17</xdr:col>
      <xdr:colOff>3175</xdr:colOff>
      <xdr:row>222</xdr:row>
      <xdr:rowOff>166873</xdr:rowOff>
    </xdr:to>
    <xdr:sp macro="" textlink="">
      <xdr:nvSpPr>
        <xdr:cNvPr id="656" name="WordArt 2050">
          <a:extLst>
            <a:ext uri="{FF2B5EF4-FFF2-40B4-BE49-F238E27FC236}">
              <a16:creationId xmlns:a16="http://schemas.microsoft.com/office/drawing/2014/main" id="{00000000-0008-0000-0100-000090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80427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222</xdr:row>
      <xdr:rowOff>165100</xdr:rowOff>
    </xdr:from>
    <xdr:to>
      <xdr:col>17</xdr:col>
      <xdr:colOff>3175</xdr:colOff>
      <xdr:row>222</xdr:row>
      <xdr:rowOff>165100</xdr:rowOff>
    </xdr:to>
    <xdr:sp macro="" textlink="">
      <xdr:nvSpPr>
        <xdr:cNvPr id="657" name="WordArt 1">
          <a:extLst>
            <a:ext uri="{FF2B5EF4-FFF2-40B4-BE49-F238E27FC236}">
              <a16:creationId xmlns:a16="http://schemas.microsoft.com/office/drawing/2014/main" id="{00000000-0008-0000-0100-000091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8025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222</xdr:row>
      <xdr:rowOff>165100</xdr:rowOff>
    </xdr:from>
    <xdr:to>
      <xdr:col>17</xdr:col>
      <xdr:colOff>3175</xdr:colOff>
      <xdr:row>222</xdr:row>
      <xdr:rowOff>165100</xdr:rowOff>
    </xdr:to>
    <xdr:sp macro="" textlink="">
      <xdr:nvSpPr>
        <xdr:cNvPr id="658" name="WordArt 2047">
          <a:extLst>
            <a:ext uri="{FF2B5EF4-FFF2-40B4-BE49-F238E27FC236}">
              <a16:creationId xmlns:a16="http://schemas.microsoft.com/office/drawing/2014/main" id="{00000000-0008-0000-0100-000092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8025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222</xdr:row>
      <xdr:rowOff>166873</xdr:rowOff>
    </xdr:from>
    <xdr:to>
      <xdr:col>17</xdr:col>
      <xdr:colOff>3175</xdr:colOff>
      <xdr:row>222</xdr:row>
      <xdr:rowOff>166873</xdr:rowOff>
    </xdr:to>
    <xdr:sp macro="" textlink="">
      <xdr:nvSpPr>
        <xdr:cNvPr id="659" name="WordArt 2050">
          <a:extLst>
            <a:ext uri="{FF2B5EF4-FFF2-40B4-BE49-F238E27FC236}">
              <a16:creationId xmlns:a16="http://schemas.microsoft.com/office/drawing/2014/main" id="{00000000-0008-0000-0100-000093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80427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222</xdr:row>
      <xdr:rowOff>165100</xdr:rowOff>
    </xdr:from>
    <xdr:to>
      <xdr:col>17</xdr:col>
      <xdr:colOff>3175</xdr:colOff>
      <xdr:row>222</xdr:row>
      <xdr:rowOff>165100</xdr:rowOff>
    </xdr:to>
    <xdr:sp macro="" textlink="">
      <xdr:nvSpPr>
        <xdr:cNvPr id="660" name="WordArt 1">
          <a:extLst>
            <a:ext uri="{FF2B5EF4-FFF2-40B4-BE49-F238E27FC236}">
              <a16:creationId xmlns:a16="http://schemas.microsoft.com/office/drawing/2014/main" id="{00000000-0008-0000-0100-000094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8025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222</xdr:row>
      <xdr:rowOff>165100</xdr:rowOff>
    </xdr:from>
    <xdr:to>
      <xdr:col>17</xdr:col>
      <xdr:colOff>3175</xdr:colOff>
      <xdr:row>222</xdr:row>
      <xdr:rowOff>165100</xdr:rowOff>
    </xdr:to>
    <xdr:sp macro="" textlink="">
      <xdr:nvSpPr>
        <xdr:cNvPr id="661" name="WordArt 2047">
          <a:extLst>
            <a:ext uri="{FF2B5EF4-FFF2-40B4-BE49-F238E27FC236}">
              <a16:creationId xmlns:a16="http://schemas.microsoft.com/office/drawing/2014/main" id="{00000000-0008-0000-0100-000095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8025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222</xdr:row>
      <xdr:rowOff>166873</xdr:rowOff>
    </xdr:from>
    <xdr:to>
      <xdr:col>17</xdr:col>
      <xdr:colOff>3175</xdr:colOff>
      <xdr:row>222</xdr:row>
      <xdr:rowOff>166873</xdr:rowOff>
    </xdr:to>
    <xdr:sp macro="" textlink="">
      <xdr:nvSpPr>
        <xdr:cNvPr id="662" name="WordArt 2050">
          <a:extLst>
            <a:ext uri="{FF2B5EF4-FFF2-40B4-BE49-F238E27FC236}">
              <a16:creationId xmlns:a16="http://schemas.microsoft.com/office/drawing/2014/main" id="{00000000-0008-0000-0100-000096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80427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256</xdr:row>
      <xdr:rowOff>147955</xdr:rowOff>
    </xdr:from>
    <xdr:to>
      <xdr:col>17</xdr:col>
      <xdr:colOff>3175</xdr:colOff>
      <xdr:row>256</xdr:row>
      <xdr:rowOff>147955</xdr:rowOff>
    </xdr:to>
    <xdr:sp macro="" textlink="">
      <xdr:nvSpPr>
        <xdr:cNvPr id="663" name="WordArt 1">
          <a:extLst>
            <a:ext uri="{FF2B5EF4-FFF2-40B4-BE49-F238E27FC236}">
              <a16:creationId xmlns:a16="http://schemas.microsoft.com/office/drawing/2014/main" id="{00000000-0008-0000-0100-000097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538718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256</xdr:row>
      <xdr:rowOff>147955</xdr:rowOff>
    </xdr:from>
    <xdr:to>
      <xdr:col>17</xdr:col>
      <xdr:colOff>3175</xdr:colOff>
      <xdr:row>256</xdr:row>
      <xdr:rowOff>147955</xdr:rowOff>
    </xdr:to>
    <xdr:sp macro="" textlink="">
      <xdr:nvSpPr>
        <xdr:cNvPr id="664" name="WordArt 2047">
          <a:extLst>
            <a:ext uri="{FF2B5EF4-FFF2-40B4-BE49-F238E27FC236}">
              <a16:creationId xmlns:a16="http://schemas.microsoft.com/office/drawing/2014/main" id="{00000000-0008-0000-0100-000098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538718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256</xdr:row>
      <xdr:rowOff>149728</xdr:rowOff>
    </xdr:from>
    <xdr:to>
      <xdr:col>17</xdr:col>
      <xdr:colOff>3175</xdr:colOff>
      <xdr:row>256</xdr:row>
      <xdr:rowOff>149728</xdr:rowOff>
    </xdr:to>
    <xdr:sp macro="" textlink="">
      <xdr:nvSpPr>
        <xdr:cNvPr id="665" name="WordArt 2050">
          <a:extLst>
            <a:ext uri="{FF2B5EF4-FFF2-40B4-BE49-F238E27FC236}">
              <a16:creationId xmlns:a16="http://schemas.microsoft.com/office/drawing/2014/main" id="{00000000-0008-0000-0100-000099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538895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256</xdr:row>
      <xdr:rowOff>155575</xdr:rowOff>
    </xdr:from>
    <xdr:to>
      <xdr:col>17</xdr:col>
      <xdr:colOff>3175</xdr:colOff>
      <xdr:row>256</xdr:row>
      <xdr:rowOff>155575</xdr:rowOff>
    </xdr:to>
    <xdr:sp macro="" textlink="">
      <xdr:nvSpPr>
        <xdr:cNvPr id="666" name="WordArt 1">
          <a:extLst>
            <a:ext uri="{FF2B5EF4-FFF2-40B4-BE49-F238E27FC236}">
              <a16:creationId xmlns:a16="http://schemas.microsoft.com/office/drawing/2014/main" id="{00000000-0008-0000-0100-00009A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53948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256</xdr:row>
      <xdr:rowOff>155575</xdr:rowOff>
    </xdr:from>
    <xdr:to>
      <xdr:col>17</xdr:col>
      <xdr:colOff>3175</xdr:colOff>
      <xdr:row>256</xdr:row>
      <xdr:rowOff>155575</xdr:rowOff>
    </xdr:to>
    <xdr:sp macro="" textlink="">
      <xdr:nvSpPr>
        <xdr:cNvPr id="667" name="WordArt 2047">
          <a:extLst>
            <a:ext uri="{FF2B5EF4-FFF2-40B4-BE49-F238E27FC236}">
              <a16:creationId xmlns:a16="http://schemas.microsoft.com/office/drawing/2014/main" id="{00000000-0008-0000-0100-00009B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53948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256</xdr:row>
      <xdr:rowOff>157348</xdr:rowOff>
    </xdr:from>
    <xdr:to>
      <xdr:col>17</xdr:col>
      <xdr:colOff>3175</xdr:colOff>
      <xdr:row>256</xdr:row>
      <xdr:rowOff>157348</xdr:rowOff>
    </xdr:to>
    <xdr:sp macro="" textlink="">
      <xdr:nvSpPr>
        <xdr:cNvPr id="668" name="WordArt 2050">
          <a:extLst>
            <a:ext uri="{FF2B5EF4-FFF2-40B4-BE49-F238E27FC236}">
              <a16:creationId xmlns:a16="http://schemas.microsoft.com/office/drawing/2014/main" id="{00000000-0008-0000-0100-00009C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539657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256</xdr:row>
      <xdr:rowOff>155575</xdr:rowOff>
    </xdr:from>
    <xdr:to>
      <xdr:col>17</xdr:col>
      <xdr:colOff>3175</xdr:colOff>
      <xdr:row>256</xdr:row>
      <xdr:rowOff>155575</xdr:rowOff>
    </xdr:to>
    <xdr:sp macro="" textlink="">
      <xdr:nvSpPr>
        <xdr:cNvPr id="669" name="WordArt 1">
          <a:extLst>
            <a:ext uri="{FF2B5EF4-FFF2-40B4-BE49-F238E27FC236}">
              <a16:creationId xmlns:a16="http://schemas.microsoft.com/office/drawing/2014/main" id="{00000000-0008-0000-0100-00009D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53948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256</xdr:row>
      <xdr:rowOff>155575</xdr:rowOff>
    </xdr:from>
    <xdr:to>
      <xdr:col>17</xdr:col>
      <xdr:colOff>3175</xdr:colOff>
      <xdr:row>256</xdr:row>
      <xdr:rowOff>155575</xdr:rowOff>
    </xdr:to>
    <xdr:sp macro="" textlink="">
      <xdr:nvSpPr>
        <xdr:cNvPr id="670" name="WordArt 2047">
          <a:extLst>
            <a:ext uri="{FF2B5EF4-FFF2-40B4-BE49-F238E27FC236}">
              <a16:creationId xmlns:a16="http://schemas.microsoft.com/office/drawing/2014/main" id="{00000000-0008-0000-0100-00009E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53948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256</xdr:row>
      <xdr:rowOff>157348</xdr:rowOff>
    </xdr:from>
    <xdr:to>
      <xdr:col>17</xdr:col>
      <xdr:colOff>3175</xdr:colOff>
      <xdr:row>256</xdr:row>
      <xdr:rowOff>157348</xdr:rowOff>
    </xdr:to>
    <xdr:sp macro="" textlink="">
      <xdr:nvSpPr>
        <xdr:cNvPr id="671" name="WordArt 2050">
          <a:extLst>
            <a:ext uri="{FF2B5EF4-FFF2-40B4-BE49-F238E27FC236}">
              <a16:creationId xmlns:a16="http://schemas.microsoft.com/office/drawing/2014/main" id="{00000000-0008-0000-0100-00009F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539657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256</xdr:row>
      <xdr:rowOff>165100</xdr:rowOff>
    </xdr:from>
    <xdr:to>
      <xdr:col>17</xdr:col>
      <xdr:colOff>3175</xdr:colOff>
      <xdr:row>256</xdr:row>
      <xdr:rowOff>165100</xdr:rowOff>
    </xdr:to>
    <xdr:sp macro="" textlink="">
      <xdr:nvSpPr>
        <xdr:cNvPr id="672" name="WordArt 1">
          <a:extLst>
            <a:ext uri="{FF2B5EF4-FFF2-40B4-BE49-F238E27FC236}">
              <a16:creationId xmlns:a16="http://schemas.microsoft.com/office/drawing/2014/main" id="{00000000-0008-0000-0100-0000A0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54043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256</xdr:row>
      <xdr:rowOff>165100</xdr:rowOff>
    </xdr:from>
    <xdr:to>
      <xdr:col>17</xdr:col>
      <xdr:colOff>3175</xdr:colOff>
      <xdr:row>256</xdr:row>
      <xdr:rowOff>165100</xdr:rowOff>
    </xdr:to>
    <xdr:sp macro="" textlink="">
      <xdr:nvSpPr>
        <xdr:cNvPr id="673" name="WordArt 2047">
          <a:extLst>
            <a:ext uri="{FF2B5EF4-FFF2-40B4-BE49-F238E27FC236}">
              <a16:creationId xmlns:a16="http://schemas.microsoft.com/office/drawing/2014/main" id="{00000000-0008-0000-0100-0000A1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54043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256</xdr:row>
      <xdr:rowOff>166873</xdr:rowOff>
    </xdr:from>
    <xdr:to>
      <xdr:col>17</xdr:col>
      <xdr:colOff>3175</xdr:colOff>
      <xdr:row>256</xdr:row>
      <xdr:rowOff>166873</xdr:rowOff>
    </xdr:to>
    <xdr:sp macro="" textlink="">
      <xdr:nvSpPr>
        <xdr:cNvPr id="674" name="WordArt 2050">
          <a:extLst>
            <a:ext uri="{FF2B5EF4-FFF2-40B4-BE49-F238E27FC236}">
              <a16:creationId xmlns:a16="http://schemas.microsoft.com/office/drawing/2014/main" id="{00000000-0008-0000-0100-0000A2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540609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256</xdr:row>
      <xdr:rowOff>165100</xdr:rowOff>
    </xdr:from>
    <xdr:to>
      <xdr:col>17</xdr:col>
      <xdr:colOff>3175</xdr:colOff>
      <xdr:row>256</xdr:row>
      <xdr:rowOff>165100</xdr:rowOff>
    </xdr:to>
    <xdr:sp macro="" textlink="">
      <xdr:nvSpPr>
        <xdr:cNvPr id="675" name="WordArt 1">
          <a:extLst>
            <a:ext uri="{FF2B5EF4-FFF2-40B4-BE49-F238E27FC236}">
              <a16:creationId xmlns:a16="http://schemas.microsoft.com/office/drawing/2014/main" id="{00000000-0008-0000-0100-0000A3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54043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256</xdr:row>
      <xdr:rowOff>165100</xdr:rowOff>
    </xdr:from>
    <xdr:to>
      <xdr:col>17</xdr:col>
      <xdr:colOff>3175</xdr:colOff>
      <xdr:row>256</xdr:row>
      <xdr:rowOff>165100</xdr:rowOff>
    </xdr:to>
    <xdr:sp macro="" textlink="">
      <xdr:nvSpPr>
        <xdr:cNvPr id="676" name="WordArt 2047">
          <a:extLst>
            <a:ext uri="{FF2B5EF4-FFF2-40B4-BE49-F238E27FC236}">
              <a16:creationId xmlns:a16="http://schemas.microsoft.com/office/drawing/2014/main" id="{00000000-0008-0000-0100-0000A4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54043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256</xdr:row>
      <xdr:rowOff>166873</xdr:rowOff>
    </xdr:from>
    <xdr:to>
      <xdr:col>17</xdr:col>
      <xdr:colOff>3175</xdr:colOff>
      <xdr:row>256</xdr:row>
      <xdr:rowOff>166873</xdr:rowOff>
    </xdr:to>
    <xdr:sp macro="" textlink="">
      <xdr:nvSpPr>
        <xdr:cNvPr id="677" name="WordArt 2050">
          <a:extLst>
            <a:ext uri="{FF2B5EF4-FFF2-40B4-BE49-F238E27FC236}">
              <a16:creationId xmlns:a16="http://schemas.microsoft.com/office/drawing/2014/main" id="{00000000-0008-0000-0100-0000A5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540609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256</xdr:row>
      <xdr:rowOff>165100</xdr:rowOff>
    </xdr:from>
    <xdr:to>
      <xdr:col>17</xdr:col>
      <xdr:colOff>3175</xdr:colOff>
      <xdr:row>256</xdr:row>
      <xdr:rowOff>165100</xdr:rowOff>
    </xdr:to>
    <xdr:sp macro="" textlink="">
      <xdr:nvSpPr>
        <xdr:cNvPr id="678" name="WordArt 1">
          <a:extLst>
            <a:ext uri="{FF2B5EF4-FFF2-40B4-BE49-F238E27FC236}">
              <a16:creationId xmlns:a16="http://schemas.microsoft.com/office/drawing/2014/main" id="{00000000-0008-0000-0100-0000A6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54043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256</xdr:row>
      <xdr:rowOff>165100</xdr:rowOff>
    </xdr:from>
    <xdr:to>
      <xdr:col>17</xdr:col>
      <xdr:colOff>3175</xdr:colOff>
      <xdr:row>256</xdr:row>
      <xdr:rowOff>165100</xdr:rowOff>
    </xdr:to>
    <xdr:sp macro="" textlink="">
      <xdr:nvSpPr>
        <xdr:cNvPr id="679" name="WordArt 2047">
          <a:extLst>
            <a:ext uri="{FF2B5EF4-FFF2-40B4-BE49-F238E27FC236}">
              <a16:creationId xmlns:a16="http://schemas.microsoft.com/office/drawing/2014/main" id="{00000000-0008-0000-0100-0000A7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54043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256</xdr:row>
      <xdr:rowOff>166873</xdr:rowOff>
    </xdr:from>
    <xdr:to>
      <xdr:col>17</xdr:col>
      <xdr:colOff>3175</xdr:colOff>
      <xdr:row>256</xdr:row>
      <xdr:rowOff>166873</xdr:rowOff>
    </xdr:to>
    <xdr:sp macro="" textlink="">
      <xdr:nvSpPr>
        <xdr:cNvPr id="680" name="WordArt 2050">
          <a:extLst>
            <a:ext uri="{FF2B5EF4-FFF2-40B4-BE49-F238E27FC236}">
              <a16:creationId xmlns:a16="http://schemas.microsoft.com/office/drawing/2014/main" id="{00000000-0008-0000-0100-0000A8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540609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257</xdr:row>
      <xdr:rowOff>157480</xdr:rowOff>
    </xdr:from>
    <xdr:to>
      <xdr:col>17</xdr:col>
      <xdr:colOff>3175</xdr:colOff>
      <xdr:row>257</xdr:row>
      <xdr:rowOff>157480</xdr:rowOff>
    </xdr:to>
    <xdr:sp macro="" textlink="">
      <xdr:nvSpPr>
        <xdr:cNvPr id="681" name="WordArt 1">
          <a:extLst>
            <a:ext uri="{FF2B5EF4-FFF2-40B4-BE49-F238E27FC236}">
              <a16:creationId xmlns:a16="http://schemas.microsoft.com/office/drawing/2014/main" id="{00000000-0008-0000-0100-0000A9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599678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257</xdr:row>
      <xdr:rowOff>157480</xdr:rowOff>
    </xdr:from>
    <xdr:to>
      <xdr:col>17</xdr:col>
      <xdr:colOff>3175</xdr:colOff>
      <xdr:row>257</xdr:row>
      <xdr:rowOff>157480</xdr:rowOff>
    </xdr:to>
    <xdr:sp macro="" textlink="">
      <xdr:nvSpPr>
        <xdr:cNvPr id="682" name="WordArt 2047">
          <a:extLst>
            <a:ext uri="{FF2B5EF4-FFF2-40B4-BE49-F238E27FC236}">
              <a16:creationId xmlns:a16="http://schemas.microsoft.com/office/drawing/2014/main" id="{00000000-0008-0000-0100-0000AA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599678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257</xdr:row>
      <xdr:rowOff>159253</xdr:rowOff>
    </xdr:from>
    <xdr:to>
      <xdr:col>17</xdr:col>
      <xdr:colOff>3175</xdr:colOff>
      <xdr:row>257</xdr:row>
      <xdr:rowOff>159253</xdr:rowOff>
    </xdr:to>
    <xdr:sp macro="" textlink="">
      <xdr:nvSpPr>
        <xdr:cNvPr id="683" name="WordArt 2050">
          <a:extLst>
            <a:ext uri="{FF2B5EF4-FFF2-40B4-BE49-F238E27FC236}">
              <a16:creationId xmlns:a16="http://schemas.microsoft.com/office/drawing/2014/main" id="{00000000-0008-0000-0100-0000AB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599855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257</xdr:row>
      <xdr:rowOff>165100</xdr:rowOff>
    </xdr:from>
    <xdr:to>
      <xdr:col>17</xdr:col>
      <xdr:colOff>3175</xdr:colOff>
      <xdr:row>257</xdr:row>
      <xdr:rowOff>165100</xdr:rowOff>
    </xdr:to>
    <xdr:sp macro="" textlink="">
      <xdr:nvSpPr>
        <xdr:cNvPr id="684" name="WordArt 1">
          <a:extLst>
            <a:ext uri="{FF2B5EF4-FFF2-40B4-BE49-F238E27FC236}">
              <a16:creationId xmlns:a16="http://schemas.microsoft.com/office/drawing/2014/main" id="{00000000-0008-0000-0100-0000AC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60044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257</xdr:row>
      <xdr:rowOff>165100</xdr:rowOff>
    </xdr:from>
    <xdr:to>
      <xdr:col>17</xdr:col>
      <xdr:colOff>3175</xdr:colOff>
      <xdr:row>257</xdr:row>
      <xdr:rowOff>165100</xdr:rowOff>
    </xdr:to>
    <xdr:sp macro="" textlink="">
      <xdr:nvSpPr>
        <xdr:cNvPr id="685" name="WordArt 2047">
          <a:extLst>
            <a:ext uri="{FF2B5EF4-FFF2-40B4-BE49-F238E27FC236}">
              <a16:creationId xmlns:a16="http://schemas.microsoft.com/office/drawing/2014/main" id="{00000000-0008-0000-0100-0000AD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60044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257</xdr:row>
      <xdr:rowOff>166873</xdr:rowOff>
    </xdr:from>
    <xdr:to>
      <xdr:col>17</xdr:col>
      <xdr:colOff>3175</xdr:colOff>
      <xdr:row>257</xdr:row>
      <xdr:rowOff>166873</xdr:rowOff>
    </xdr:to>
    <xdr:sp macro="" textlink="">
      <xdr:nvSpPr>
        <xdr:cNvPr id="686" name="WordArt 2050">
          <a:extLst>
            <a:ext uri="{FF2B5EF4-FFF2-40B4-BE49-F238E27FC236}">
              <a16:creationId xmlns:a16="http://schemas.microsoft.com/office/drawing/2014/main" id="{00000000-0008-0000-0100-0000AE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600617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257</xdr:row>
      <xdr:rowOff>165100</xdr:rowOff>
    </xdr:from>
    <xdr:to>
      <xdr:col>17</xdr:col>
      <xdr:colOff>3175</xdr:colOff>
      <xdr:row>257</xdr:row>
      <xdr:rowOff>165100</xdr:rowOff>
    </xdr:to>
    <xdr:sp macro="" textlink="">
      <xdr:nvSpPr>
        <xdr:cNvPr id="687" name="WordArt 1">
          <a:extLst>
            <a:ext uri="{FF2B5EF4-FFF2-40B4-BE49-F238E27FC236}">
              <a16:creationId xmlns:a16="http://schemas.microsoft.com/office/drawing/2014/main" id="{00000000-0008-0000-0100-0000AF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60044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257</xdr:row>
      <xdr:rowOff>165100</xdr:rowOff>
    </xdr:from>
    <xdr:to>
      <xdr:col>17</xdr:col>
      <xdr:colOff>3175</xdr:colOff>
      <xdr:row>257</xdr:row>
      <xdr:rowOff>165100</xdr:rowOff>
    </xdr:to>
    <xdr:sp macro="" textlink="">
      <xdr:nvSpPr>
        <xdr:cNvPr id="688" name="WordArt 2047">
          <a:extLst>
            <a:ext uri="{FF2B5EF4-FFF2-40B4-BE49-F238E27FC236}">
              <a16:creationId xmlns:a16="http://schemas.microsoft.com/office/drawing/2014/main" id="{00000000-0008-0000-0100-0000B0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60044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257</xdr:row>
      <xdr:rowOff>166873</xdr:rowOff>
    </xdr:from>
    <xdr:to>
      <xdr:col>17</xdr:col>
      <xdr:colOff>3175</xdr:colOff>
      <xdr:row>257</xdr:row>
      <xdr:rowOff>166873</xdr:rowOff>
    </xdr:to>
    <xdr:sp macro="" textlink="">
      <xdr:nvSpPr>
        <xdr:cNvPr id="689" name="WordArt 2050">
          <a:extLst>
            <a:ext uri="{FF2B5EF4-FFF2-40B4-BE49-F238E27FC236}">
              <a16:creationId xmlns:a16="http://schemas.microsoft.com/office/drawing/2014/main" id="{00000000-0008-0000-0100-0000B1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600617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257</xdr:row>
      <xdr:rowOff>174625</xdr:rowOff>
    </xdr:from>
    <xdr:to>
      <xdr:col>17</xdr:col>
      <xdr:colOff>3175</xdr:colOff>
      <xdr:row>257</xdr:row>
      <xdr:rowOff>174625</xdr:rowOff>
    </xdr:to>
    <xdr:sp macro="" textlink="">
      <xdr:nvSpPr>
        <xdr:cNvPr id="690" name="WordArt 1">
          <a:extLst>
            <a:ext uri="{FF2B5EF4-FFF2-40B4-BE49-F238E27FC236}">
              <a16:creationId xmlns:a16="http://schemas.microsoft.com/office/drawing/2014/main" id="{00000000-0008-0000-0100-0000B2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60139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257</xdr:row>
      <xdr:rowOff>174625</xdr:rowOff>
    </xdr:from>
    <xdr:to>
      <xdr:col>17</xdr:col>
      <xdr:colOff>3175</xdr:colOff>
      <xdr:row>257</xdr:row>
      <xdr:rowOff>174625</xdr:rowOff>
    </xdr:to>
    <xdr:sp macro="" textlink="">
      <xdr:nvSpPr>
        <xdr:cNvPr id="691" name="WordArt 2047">
          <a:extLst>
            <a:ext uri="{FF2B5EF4-FFF2-40B4-BE49-F238E27FC236}">
              <a16:creationId xmlns:a16="http://schemas.microsoft.com/office/drawing/2014/main" id="{00000000-0008-0000-0100-0000B3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60139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257</xdr:row>
      <xdr:rowOff>176398</xdr:rowOff>
    </xdr:from>
    <xdr:to>
      <xdr:col>17</xdr:col>
      <xdr:colOff>3175</xdr:colOff>
      <xdr:row>257</xdr:row>
      <xdr:rowOff>176398</xdr:rowOff>
    </xdr:to>
    <xdr:sp macro="" textlink="">
      <xdr:nvSpPr>
        <xdr:cNvPr id="692" name="WordArt 2050">
          <a:extLst>
            <a:ext uri="{FF2B5EF4-FFF2-40B4-BE49-F238E27FC236}">
              <a16:creationId xmlns:a16="http://schemas.microsoft.com/office/drawing/2014/main" id="{00000000-0008-0000-0100-0000B4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601569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257</xdr:row>
      <xdr:rowOff>174625</xdr:rowOff>
    </xdr:from>
    <xdr:to>
      <xdr:col>17</xdr:col>
      <xdr:colOff>3175</xdr:colOff>
      <xdr:row>257</xdr:row>
      <xdr:rowOff>174625</xdr:rowOff>
    </xdr:to>
    <xdr:sp macro="" textlink="">
      <xdr:nvSpPr>
        <xdr:cNvPr id="693" name="WordArt 1">
          <a:extLst>
            <a:ext uri="{FF2B5EF4-FFF2-40B4-BE49-F238E27FC236}">
              <a16:creationId xmlns:a16="http://schemas.microsoft.com/office/drawing/2014/main" id="{00000000-0008-0000-0100-0000B5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60139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257</xdr:row>
      <xdr:rowOff>174625</xdr:rowOff>
    </xdr:from>
    <xdr:to>
      <xdr:col>17</xdr:col>
      <xdr:colOff>3175</xdr:colOff>
      <xdr:row>257</xdr:row>
      <xdr:rowOff>174625</xdr:rowOff>
    </xdr:to>
    <xdr:sp macro="" textlink="">
      <xdr:nvSpPr>
        <xdr:cNvPr id="694" name="WordArt 2047">
          <a:extLst>
            <a:ext uri="{FF2B5EF4-FFF2-40B4-BE49-F238E27FC236}">
              <a16:creationId xmlns:a16="http://schemas.microsoft.com/office/drawing/2014/main" id="{00000000-0008-0000-0100-0000B6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60139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257</xdr:row>
      <xdr:rowOff>176398</xdr:rowOff>
    </xdr:from>
    <xdr:to>
      <xdr:col>17</xdr:col>
      <xdr:colOff>3175</xdr:colOff>
      <xdr:row>257</xdr:row>
      <xdr:rowOff>176398</xdr:rowOff>
    </xdr:to>
    <xdr:sp macro="" textlink="">
      <xdr:nvSpPr>
        <xdr:cNvPr id="695" name="WordArt 2050">
          <a:extLst>
            <a:ext uri="{FF2B5EF4-FFF2-40B4-BE49-F238E27FC236}">
              <a16:creationId xmlns:a16="http://schemas.microsoft.com/office/drawing/2014/main" id="{00000000-0008-0000-0100-0000B7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601569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257</xdr:row>
      <xdr:rowOff>174625</xdr:rowOff>
    </xdr:from>
    <xdr:to>
      <xdr:col>17</xdr:col>
      <xdr:colOff>3175</xdr:colOff>
      <xdr:row>257</xdr:row>
      <xdr:rowOff>174625</xdr:rowOff>
    </xdr:to>
    <xdr:sp macro="" textlink="">
      <xdr:nvSpPr>
        <xdr:cNvPr id="696" name="WordArt 1">
          <a:extLst>
            <a:ext uri="{FF2B5EF4-FFF2-40B4-BE49-F238E27FC236}">
              <a16:creationId xmlns:a16="http://schemas.microsoft.com/office/drawing/2014/main" id="{00000000-0008-0000-0100-0000B8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60139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257</xdr:row>
      <xdr:rowOff>174625</xdr:rowOff>
    </xdr:from>
    <xdr:to>
      <xdr:col>17</xdr:col>
      <xdr:colOff>3175</xdr:colOff>
      <xdr:row>257</xdr:row>
      <xdr:rowOff>174625</xdr:rowOff>
    </xdr:to>
    <xdr:sp macro="" textlink="">
      <xdr:nvSpPr>
        <xdr:cNvPr id="697" name="WordArt 2047">
          <a:extLst>
            <a:ext uri="{FF2B5EF4-FFF2-40B4-BE49-F238E27FC236}">
              <a16:creationId xmlns:a16="http://schemas.microsoft.com/office/drawing/2014/main" id="{00000000-0008-0000-0100-0000B9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60139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257</xdr:row>
      <xdr:rowOff>176398</xdr:rowOff>
    </xdr:from>
    <xdr:to>
      <xdr:col>17</xdr:col>
      <xdr:colOff>3175</xdr:colOff>
      <xdr:row>257</xdr:row>
      <xdr:rowOff>176398</xdr:rowOff>
    </xdr:to>
    <xdr:sp macro="" textlink="">
      <xdr:nvSpPr>
        <xdr:cNvPr id="698" name="WordArt 2050">
          <a:extLst>
            <a:ext uri="{FF2B5EF4-FFF2-40B4-BE49-F238E27FC236}">
              <a16:creationId xmlns:a16="http://schemas.microsoft.com/office/drawing/2014/main" id="{00000000-0008-0000-0100-0000BA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601569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258</xdr:row>
      <xdr:rowOff>147955</xdr:rowOff>
    </xdr:from>
    <xdr:to>
      <xdr:col>17</xdr:col>
      <xdr:colOff>3175</xdr:colOff>
      <xdr:row>258</xdr:row>
      <xdr:rowOff>147955</xdr:rowOff>
    </xdr:to>
    <xdr:sp macro="" textlink="">
      <xdr:nvSpPr>
        <xdr:cNvPr id="699" name="WordArt 1">
          <a:extLst>
            <a:ext uri="{FF2B5EF4-FFF2-40B4-BE49-F238E27FC236}">
              <a16:creationId xmlns:a16="http://schemas.microsoft.com/office/drawing/2014/main" id="{00000000-0008-0000-0100-0000BB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658733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258</xdr:row>
      <xdr:rowOff>147955</xdr:rowOff>
    </xdr:from>
    <xdr:to>
      <xdr:col>17</xdr:col>
      <xdr:colOff>3175</xdr:colOff>
      <xdr:row>258</xdr:row>
      <xdr:rowOff>147955</xdr:rowOff>
    </xdr:to>
    <xdr:sp macro="" textlink="">
      <xdr:nvSpPr>
        <xdr:cNvPr id="700" name="WordArt 2047">
          <a:extLst>
            <a:ext uri="{FF2B5EF4-FFF2-40B4-BE49-F238E27FC236}">
              <a16:creationId xmlns:a16="http://schemas.microsoft.com/office/drawing/2014/main" id="{00000000-0008-0000-0100-0000BC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658733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258</xdr:row>
      <xdr:rowOff>149728</xdr:rowOff>
    </xdr:from>
    <xdr:to>
      <xdr:col>17</xdr:col>
      <xdr:colOff>3175</xdr:colOff>
      <xdr:row>258</xdr:row>
      <xdr:rowOff>149728</xdr:rowOff>
    </xdr:to>
    <xdr:sp macro="" textlink="">
      <xdr:nvSpPr>
        <xdr:cNvPr id="701" name="WordArt 2050">
          <a:extLst>
            <a:ext uri="{FF2B5EF4-FFF2-40B4-BE49-F238E27FC236}">
              <a16:creationId xmlns:a16="http://schemas.microsoft.com/office/drawing/2014/main" id="{00000000-0008-0000-0100-0000BD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658910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258</xdr:row>
      <xdr:rowOff>155575</xdr:rowOff>
    </xdr:from>
    <xdr:to>
      <xdr:col>17</xdr:col>
      <xdr:colOff>3175</xdr:colOff>
      <xdr:row>258</xdr:row>
      <xdr:rowOff>155575</xdr:rowOff>
    </xdr:to>
    <xdr:sp macro="" textlink="">
      <xdr:nvSpPr>
        <xdr:cNvPr id="702" name="WordArt 1">
          <a:extLst>
            <a:ext uri="{FF2B5EF4-FFF2-40B4-BE49-F238E27FC236}">
              <a16:creationId xmlns:a16="http://schemas.microsoft.com/office/drawing/2014/main" id="{00000000-0008-0000-0100-0000BE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65949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258</xdr:row>
      <xdr:rowOff>155575</xdr:rowOff>
    </xdr:from>
    <xdr:to>
      <xdr:col>17</xdr:col>
      <xdr:colOff>3175</xdr:colOff>
      <xdr:row>258</xdr:row>
      <xdr:rowOff>155575</xdr:rowOff>
    </xdr:to>
    <xdr:sp macro="" textlink="">
      <xdr:nvSpPr>
        <xdr:cNvPr id="703" name="WordArt 2047">
          <a:extLst>
            <a:ext uri="{FF2B5EF4-FFF2-40B4-BE49-F238E27FC236}">
              <a16:creationId xmlns:a16="http://schemas.microsoft.com/office/drawing/2014/main" id="{00000000-0008-0000-0100-0000BF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65949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258</xdr:row>
      <xdr:rowOff>157348</xdr:rowOff>
    </xdr:from>
    <xdr:to>
      <xdr:col>17</xdr:col>
      <xdr:colOff>3175</xdr:colOff>
      <xdr:row>258</xdr:row>
      <xdr:rowOff>157348</xdr:rowOff>
    </xdr:to>
    <xdr:sp macro="" textlink="">
      <xdr:nvSpPr>
        <xdr:cNvPr id="704" name="WordArt 2050">
          <a:extLst>
            <a:ext uri="{FF2B5EF4-FFF2-40B4-BE49-F238E27FC236}">
              <a16:creationId xmlns:a16="http://schemas.microsoft.com/office/drawing/2014/main" id="{00000000-0008-0000-0100-0000C0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65967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258</xdr:row>
      <xdr:rowOff>155575</xdr:rowOff>
    </xdr:from>
    <xdr:to>
      <xdr:col>17</xdr:col>
      <xdr:colOff>3175</xdr:colOff>
      <xdr:row>258</xdr:row>
      <xdr:rowOff>155575</xdr:rowOff>
    </xdr:to>
    <xdr:sp macro="" textlink="">
      <xdr:nvSpPr>
        <xdr:cNvPr id="705" name="WordArt 1">
          <a:extLst>
            <a:ext uri="{FF2B5EF4-FFF2-40B4-BE49-F238E27FC236}">
              <a16:creationId xmlns:a16="http://schemas.microsoft.com/office/drawing/2014/main" id="{00000000-0008-0000-0100-0000C1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65949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258</xdr:row>
      <xdr:rowOff>155575</xdr:rowOff>
    </xdr:from>
    <xdr:to>
      <xdr:col>17</xdr:col>
      <xdr:colOff>3175</xdr:colOff>
      <xdr:row>258</xdr:row>
      <xdr:rowOff>155575</xdr:rowOff>
    </xdr:to>
    <xdr:sp macro="" textlink="">
      <xdr:nvSpPr>
        <xdr:cNvPr id="706" name="WordArt 2047">
          <a:extLst>
            <a:ext uri="{FF2B5EF4-FFF2-40B4-BE49-F238E27FC236}">
              <a16:creationId xmlns:a16="http://schemas.microsoft.com/office/drawing/2014/main" id="{00000000-0008-0000-0100-0000C2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65949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258</xdr:row>
      <xdr:rowOff>157348</xdr:rowOff>
    </xdr:from>
    <xdr:to>
      <xdr:col>17</xdr:col>
      <xdr:colOff>3175</xdr:colOff>
      <xdr:row>258</xdr:row>
      <xdr:rowOff>157348</xdr:rowOff>
    </xdr:to>
    <xdr:sp macro="" textlink="">
      <xdr:nvSpPr>
        <xdr:cNvPr id="707" name="WordArt 2050">
          <a:extLst>
            <a:ext uri="{FF2B5EF4-FFF2-40B4-BE49-F238E27FC236}">
              <a16:creationId xmlns:a16="http://schemas.microsoft.com/office/drawing/2014/main" id="{00000000-0008-0000-0100-0000C3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65967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258</xdr:row>
      <xdr:rowOff>165100</xdr:rowOff>
    </xdr:from>
    <xdr:to>
      <xdr:col>17</xdr:col>
      <xdr:colOff>3175</xdr:colOff>
      <xdr:row>258</xdr:row>
      <xdr:rowOff>165100</xdr:rowOff>
    </xdr:to>
    <xdr:sp macro="" textlink="">
      <xdr:nvSpPr>
        <xdr:cNvPr id="708" name="WordArt 1">
          <a:extLst>
            <a:ext uri="{FF2B5EF4-FFF2-40B4-BE49-F238E27FC236}">
              <a16:creationId xmlns:a16="http://schemas.microsoft.com/office/drawing/2014/main" id="{00000000-0008-0000-0100-0000C4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66044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258</xdr:row>
      <xdr:rowOff>165100</xdr:rowOff>
    </xdr:from>
    <xdr:to>
      <xdr:col>17</xdr:col>
      <xdr:colOff>3175</xdr:colOff>
      <xdr:row>258</xdr:row>
      <xdr:rowOff>165100</xdr:rowOff>
    </xdr:to>
    <xdr:sp macro="" textlink="">
      <xdr:nvSpPr>
        <xdr:cNvPr id="709" name="WordArt 2047">
          <a:extLst>
            <a:ext uri="{FF2B5EF4-FFF2-40B4-BE49-F238E27FC236}">
              <a16:creationId xmlns:a16="http://schemas.microsoft.com/office/drawing/2014/main" id="{00000000-0008-0000-0100-0000C5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66044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258</xdr:row>
      <xdr:rowOff>166873</xdr:rowOff>
    </xdr:from>
    <xdr:to>
      <xdr:col>17</xdr:col>
      <xdr:colOff>3175</xdr:colOff>
      <xdr:row>258</xdr:row>
      <xdr:rowOff>166873</xdr:rowOff>
    </xdr:to>
    <xdr:sp macro="" textlink="">
      <xdr:nvSpPr>
        <xdr:cNvPr id="710" name="WordArt 2050">
          <a:extLst>
            <a:ext uri="{FF2B5EF4-FFF2-40B4-BE49-F238E27FC236}">
              <a16:creationId xmlns:a16="http://schemas.microsoft.com/office/drawing/2014/main" id="{00000000-0008-0000-0100-0000C6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660624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258</xdr:row>
      <xdr:rowOff>165100</xdr:rowOff>
    </xdr:from>
    <xdr:to>
      <xdr:col>17</xdr:col>
      <xdr:colOff>3175</xdr:colOff>
      <xdr:row>258</xdr:row>
      <xdr:rowOff>165100</xdr:rowOff>
    </xdr:to>
    <xdr:sp macro="" textlink="">
      <xdr:nvSpPr>
        <xdr:cNvPr id="711" name="WordArt 1">
          <a:extLst>
            <a:ext uri="{FF2B5EF4-FFF2-40B4-BE49-F238E27FC236}">
              <a16:creationId xmlns:a16="http://schemas.microsoft.com/office/drawing/2014/main" id="{00000000-0008-0000-0100-0000C7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66044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258</xdr:row>
      <xdr:rowOff>165100</xdr:rowOff>
    </xdr:from>
    <xdr:to>
      <xdr:col>17</xdr:col>
      <xdr:colOff>3175</xdr:colOff>
      <xdr:row>258</xdr:row>
      <xdr:rowOff>165100</xdr:rowOff>
    </xdr:to>
    <xdr:sp macro="" textlink="">
      <xdr:nvSpPr>
        <xdr:cNvPr id="712" name="WordArt 2047">
          <a:extLst>
            <a:ext uri="{FF2B5EF4-FFF2-40B4-BE49-F238E27FC236}">
              <a16:creationId xmlns:a16="http://schemas.microsoft.com/office/drawing/2014/main" id="{00000000-0008-0000-0100-0000C8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66044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258</xdr:row>
      <xdr:rowOff>166873</xdr:rowOff>
    </xdr:from>
    <xdr:to>
      <xdr:col>17</xdr:col>
      <xdr:colOff>3175</xdr:colOff>
      <xdr:row>258</xdr:row>
      <xdr:rowOff>166873</xdr:rowOff>
    </xdr:to>
    <xdr:sp macro="" textlink="">
      <xdr:nvSpPr>
        <xdr:cNvPr id="713" name="WordArt 2050">
          <a:extLst>
            <a:ext uri="{FF2B5EF4-FFF2-40B4-BE49-F238E27FC236}">
              <a16:creationId xmlns:a16="http://schemas.microsoft.com/office/drawing/2014/main" id="{00000000-0008-0000-0100-0000C9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660624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258</xdr:row>
      <xdr:rowOff>165100</xdr:rowOff>
    </xdr:from>
    <xdr:to>
      <xdr:col>17</xdr:col>
      <xdr:colOff>3175</xdr:colOff>
      <xdr:row>258</xdr:row>
      <xdr:rowOff>165100</xdr:rowOff>
    </xdr:to>
    <xdr:sp macro="" textlink="">
      <xdr:nvSpPr>
        <xdr:cNvPr id="714" name="WordArt 1">
          <a:extLst>
            <a:ext uri="{FF2B5EF4-FFF2-40B4-BE49-F238E27FC236}">
              <a16:creationId xmlns:a16="http://schemas.microsoft.com/office/drawing/2014/main" id="{00000000-0008-0000-0100-0000CA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66044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258</xdr:row>
      <xdr:rowOff>165100</xdr:rowOff>
    </xdr:from>
    <xdr:to>
      <xdr:col>17</xdr:col>
      <xdr:colOff>3175</xdr:colOff>
      <xdr:row>258</xdr:row>
      <xdr:rowOff>165100</xdr:rowOff>
    </xdr:to>
    <xdr:sp macro="" textlink="">
      <xdr:nvSpPr>
        <xdr:cNvPr id="715" name="WordArt 2047">
          <a:extLst>
            <a:ext uri="{FF2B5EF4-FFF2-40B4-BE49-F238E27FC236}">
              <a16:creationId xmlns:a16="http://schemas.microsoft.com/office/drawing/2014/main" id="{00000000-0008-0000-0100-0000CB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66044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258</xdr:row>
      <xdr:rowOff>166873</xdr:rowOff>
    </xdr:from>
    <xdr:to>
      <xdr:col>17</xdr:col>
      <xdr:colOff>3175</xdr:colOff>
      <xdr:row>258</xdr:row>
      <xdr:rowOff>166873</xdr:rowOff>
    </xdr:to>
    <xdr:sp macro="" textlink="">
      <xdr:nvSpPr>
        <xdr:cNvPr id="716" name="WordArt 2050">
          <a:extLst>
            <a:ext uri="{FF2B5EF4-FFF2-40B4-BE49-F238E27FC236}">
              <a16:creationId xmlns:a16="http://schemas.microsoft.com/office/drawing/2014/main" id="{00000000-0008-0000-0100-0000CC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660624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261</xdr:row>
      <xdr:rowOff>155575</xdr:rowOff>
    </xdr:from>
    <xdr:to>
      <xdr:col>17</xdr:col>
      <xdr:colOff>3175</xdr:colOff>
      <xdr:row>261</xdr:row>
      <xdr:rowOff>155575</xdr:rowOff>
    </xdr:to>
    <xdr:sp macro="" textlink="">
      <xdr:nvSpPr>
        <xdr:cNvPr id="717" name="WordArt 1">
          <a:extLst>
            <a:ext uri="{FF2B5EF4-FFF2-40B4-BE49-F238E27FC236}">
              <a16:creationId xmlns:a16="http://schemas.microsoft.com/office/drawing/2014/main" id="{00000000-0008-0000-0100-0000CD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79951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261</xdr:row>
      <xdr:rowOff>155575</xdr:rowOff>
    </xdr:from>
    <xdr:to>
      <xdr:col>17</xdr:col>
      <xdr:colOff>3175</xdr:colOff>
      <xdr:row>261</xdr:row>
      <xdr:rowOff>155575</xdr:rowOff>
    </xdr:to>
    <xdr:sp macro="" textlink="">
      <xdr:nvSpPr>
        <xdr:cNvPr id="718" name="WordArt 2047">
          <a:extLst>
            <a:ext uri="{FF2B5EF4-FFF2-40B4-BE49-F238E27FC236}">
              <a16:creationId xmlns:a16="http://schemas.microsoft.com/office/drawing/2014/main" id="{00000000-0008-0000-0100-0000CE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79951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261</xdr:row>
      <xdr:rowOff>157348</xdr:rowOff>
    </xdr:from>
    <xdr:to>
      <xdr:col>17</xdr:col>
      <xdr:colOff>3175</xdr:colOff>
      <xdr:row>261</xdr:row>
      <xdr:rowOff>157348</xdr:rowOff>
    </xdr:to>
    <xdr:sp macro="" textlink="">
      <xdr:nvSpPr>
        <xdr:cNvPr id="719" name="WordArt 2050">
          <a:extLst>
            <a:ext uri="{FF2B5EF4-FFF2-40B4-BE49-F238E27FC236}">
              <a16:creationId xmlns:a16="http://schemas.microsoft.com/office/drawing/2014/main" id="{00000000-0008-0000-0100-0000CF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799689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261</xdr:row>
      <xdr:rowOff>155575</xdr:rowOff>
    </xdr:from>
    <xdr:to>
      <xdr:col>17</xdr:col>
      <xdr:colOff>3175</xdr:colOff>
      <xdr:row>261</xdr:row>
      <xdr:rowOff>155575</xdr:rowOff>
    </xdr:to>
    <xdr:sp macro="" textlink="">
      <xdr:nvSpPr>
        <xdr:cNvPr id="720" name="WordArt 1">
          <a:extLst>
            <a:ext uri="{FF2B5EF4-FFF2-40B4-BE49-F238E27FC236}">
              <a16:creationId xmlns:a16="http://schemas.microsoft.com/office/drawing/2014/main" id="{00000000-0008-0000-0100-0000D0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79951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261</xdr:row>
      <xdr:rowOff>155575</xdr:rowOff>
    </xdr:from>
    <xdr:to>
      <xdr:col>17</xdr:col>
      <xdr:colOff>3175</xdr:colOff>
      <xdr:row>261</xdr:row>
      <xdr:rowOff>155575</xdr:rowOff>
    </xdr:to>
    <xdr:sp macro="" textlink="">
      <xdr:nvSpPr>
        <xdr:cNvPr id="721" name="WordArt 2047">
          <a:extLst>
            <a:ext uri="{FF2B5EF4-FFF2-40B4-BE49-F238E27FC236}">
              <a16:creationId xmlns:a16="http://schemas.microsoft.com/office/drawing/2014/main" id="{00000000-0008-0000-0100-0000D1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79951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261</xdr:row>
      <xdr:rowOff>157348</xdr:rowOff>
    </xdr:from>
    <xdr:to>
      <xdr:col>17</xdr:col>
      <xdr:colOff>3175</xdr:colOff>
      <xdr:row>261</xdr:row>
      <xdr:rowOff>157348</xdr:rowOff>
    </xdr:to>
    <xdr:sp macro="" textlink="">
      <xdr:nvSpPr>
        <xdr:cNvPr id="722" name="WordArt 2050">
          <a:extLst>
            <a:ext uri="{FF2B5EF4-FFF2-40B4-BE49-F238E27FC236}">
              <a16:creationId xmlns:a16="http://schemas.microsoft.com/office/drawing/2014/main" id="{00000000-0008-0000-0100-0000D2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799689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261</xdr:row>
      <xdr:rowOff>147955</xdr:rowOff>
    </xdr:from>
    <xdr:to>
      <xdr:col>17</xdr:col>
      <xdr:colOff>3175</xdr:colOff>
      <xdr:row>261</xdr:row>
      <xdr:rowOff>147955</xdr:rowOff>
    </xdr:to>
    <xdr:sp macro="" textlink="">
      <xdr:nvSpPr>
        <xdr:cNvPr id="723" name="WordArt 1">
          <a:extLst>
            <a:ext uri="{FF2B5EF4-FFF2-40B4-BE49-F238E27FC236}">
              <a16:creationId xmlns:a16="http://schemas.microsoft.com/office/drawing/2014/main" id="{00000000-0008-0000-0100-0000D3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798750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261</xdr:row>
      <xdr:rowOff>147955</xdr:rowOff>
    </xdr:from>
    <xdr:to>
      <xdr:col>17</xdr:col>
      <xdr:colOff>3175</xdr:colOff>
      <xdr:row>261</xdr:row>
      <xdr:rowOff>147955</xdr:rowOff>
    </xdr:to>
    <xdr:sp macro="" textlink="">
      <xdr:nvSpPr>
        <xdr:cNvPr id="724" name="WordArt 2047">
          <a:extLst>
            <a:ext uri="{FF2B5EF4-FFF2-40B4-BE49-F238E27FC236}">
              <a16:creationId xmlns:a16="http://schemas.microsoft.com/office/drawing/2014/main" id="{00000000-0008-0000-0100-0000D4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798750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261</xdr:row>
      <xdr:rowOff>149728</xdr:rowOff>
    </xdr:from>
    <xdr:to>
      <xdr:col>17</xdr:col>
      <xdr:colOff>3175</xdr:colOff>
      <xdr:row>261</xdr:row>
      <xdr:rowOff>149728</xdr:rowOff>
    </xdr:to>
    <xdr:sp macro="" textlink="">
      <xdr:nvSpPr>
        <xdr:cNvPr id="725" name="WordArt 2050">
          <a:extLst>
            <a:ext uri="{FF2B5EF4-FFF2-40B4-BE49-F238E27FC236}">
              <a16:creationId xmlns:a16="http://schemas.microsoft.com/office/drawing/2014/main" id="{00000000-0008-0000-0100-0000D5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798927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261</xdr:row>
      <xdr:rowOff>155575</xdr:rowOff>
    </xdr:from>
    <xdr:to>
      <xdr:col>17</xdr:col>
      <xdr:colOff>3175</xdr:colOff>
      <xdr:row>261</xdr:row>
      <xdr:rowOff>155575</xdr:rowOff>
    </xdr:to>
    <xdr:sp macro="" textlink="">
      <xdr:nvSpPr>
        <xdr:cNvPr id="726" name="WordArt 1">
          <a:extLst>
            <a:ext uri="{FF2B5EF4-FFF2-40B4-BE49-F238E27FC236}">
              <a16:creationId xmlns:a16="http://schemas.microsoft.com/office/drawing/2014/main" id="{00000000-0008-0000-0100-0000D6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79951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261</xdr:row>
      <xdr:rowOff>155575</xdr:rowOff>
    </xdr:from>
    <xdr:to>
      <xdr:col>17</xdr:col>
      <xdr:colOff>3175</xdr:colOff>
      <xdr:row>261</xdr:row>
      <xdr:rowOff>155575</xdr:rowOff>
    </xdr:to>
    <xdr:sp macro="" textlink="">
      <xdr:nvSpPr>
        <xdr:cNvPr id="727" name="WordArt 2047">
          <a:extLst>
            <a:ext uri="{FF2B5EF4-FFF2-40B4-BE49-F238E27FC236}">
              <a16:creationId xmlns:a16="http://schemas.microsoft.com/office/drawing/2014/main" id="{00000000-0008-0000-0100-0000D7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79951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261</xdr:row>
      <xdr:rowOff>157348</xdr:rowOff>
    </xdr:from>
    <xdr:to>
      <xdr:col>17</xdr:col>
      <xdr:colOff>3175</xdr:colOff>
      <xdr:row>261</xdr:row>
      <xdr:rowOff>157348</xdr:rowOff>
    </xdr:to>
    <xdr:sp macro="" textlink="">
      <xdr:nvSpPr>
        <xdr:cNvPr id="728" name="WordArt 2050">
          <a:extLst>
            <a:ext uri="{FF2B5EF4-FFF2-40B4-BE49-F238E27FC236}">
              <a16:creationId xmlns:a16="http://schemas.microsoft.com/office/drawing/2014/main" id="{00000000-0008-0000-0100-0000D8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799689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261</xdr:row>
      <xdr:rowOff>155575</xdr:rowOff>
    </xdr:from>
    <xdr:to>
      <xdr:col>17</xdr:col>
      <xdr:colOff>3175</xdr:colOff>
      <xdr:row>261</xdr:row>
      <xdr:rowOff>155575</xdr:rowOff>
    </xdr:to>
    <xdr:sp macro="" textlink="">
      <xdr:nvSpPr>
        <xdr:cNvPr id="729" name="WordArt 1">
          <a:extLst>
            <a:ext uri="{FF2B5EF4-FFF2-40B4-BE49-F238E27FC236}">
              <a16:creationId xmlns:a16="http://schemas.microsoft.com/office/drawing/2014/main" id="{00000000-0008-0000-0100-0000D9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79951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261</xdr:row>
      <xdr:rowOff>155575</xdr:rowOff>
    </xdr:from>
    <xdr:to>
      <xdr:col>17</xdr:col>
      <xdr:colOff>3175</xdr:colOff>
      <xdr:row>261</xdr:row>
      <xdr:rowOff>155575</xdr:rowOff>
    </xdr:to>
    <xdr:sp macro="" textlink="">
      <xdr:nvSpPr>
        <xdr:cNvPr id="730" name="WordArt 2047">
          <a:extLst>
            <a:ext uri="{FF2B5EF4-FFF2-40B4-BE49-F238E27FC236}">
              <a16:creationId xmlns:a16="http://schemas.microsoft.com/office/drawing/2014/main" id="{00000000-0008-0000-0100-0000DA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79951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261</xdr:row>
      <xdr:rowOff>157348</xdr:rowOff>
    </xdr:from>
    <xdr:to>
      <xdr:col>17</xdr:col>
      <xdr:colOff>3175</xdr:colOff>
      <xdr:row>261</xdr:row>
      <xdr:rowOff>157348</xdr:rowOff>
    </xdr:to>
    <xdr:sp macro="" textlink="">
      <xdr:nvSpPr>
        <xdr:cNvPr id="731" name="WordArt 2050">
          <a:extLst>
            <a:ext uri="{FF2B5EF4-FFF2-40B4-BE49-F238E27FC236}">
              <a16:creationId xmlns:a16="http://schemas.microsoft.com/office/drawing/2014/main" id="{00000000-0008-0000-0100-0000DB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799689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261</xdr:row>
      <xdr:rowOff>165100</xdr:rowOff>
    </xdr:from>
    <xdr:to>
      <xdr:col>17</xdr:col>
      <xdr:colOff>3175</xdr:colOff>
      <xdr:row>261</xdr:row>
      <xdr:rowOff>165100</xdr:rowOff>
    </xdr:to>
    <xdr:sp macro="" textlink="">
      <xdr:nvSpPr>
        <xdr:cNvPr id="732" name="WordArt 1">
          <a:extLst>
            <a:ext uri="{FF2B5EF4-FFF2-40B4-BE49-F238E27FC236}">
              <a16:creationId xmlns:a16="http://schemas.microsoft.com/office/drawing/2014/main" id="{00000000-0008-0000-0100-0000DC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80046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261</xdr:row>
      <xdr:rowOff>165100</xdr:rowOff>
    </xdr:from>
    <xdr:to>
      <xdr:col>17</xdr:col>
      <xdr:colOff>3175</xdr:colOff>
      <xdr:row>261</xdr:row>
      <xdr:rowOff>165100</xdr:rowOff>
    </xdr:to>
    <xdr:sp macro="" textlink="">
      <xdr:nvSpPr>
        <xdr:cNvPr id="733" name="WordArt 2047">
          <a:extLst>
            <a:ext uri="{FF2B5EF4-FFF2-40B4-BE49-F238E27FC236}">
              <a16:creationId xmlns:a16="http://schemas.microsoft.com/office/drawing/2014/main" id="{00000000-0008-0000-0100-0000DD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80046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261</xdr:row>
      <xdr:rowOff>166873</xdr:rowOff>
    </xdr:from>
    <xdr:to>
      <xdr:col>17</xdr:col>
      <xdr:colOff>3175</xdr:colOff>
      <xdr:row>261</xdr:row>
      <xdr:rowOff>166873</xdr:rowOff>
    </xdr:to>
    <xdr:sp macro="" textlink="">
      <xdr:nvSpPr>
        <xdr:cNvPr id="734" name="WordArt 2050">
          <a:extLst>
            <a:ext uri="{FF2B5EF4-FFF2-40B4-BE49-F238E27FC236}">
              <a16:creationId xmlns:a16="http://schemas.microsoft.com/office/drawing/2014/main" id="{00000000-0008-0000-0100-0000DE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80064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261</xdr:row>
      <xdr:rowOff>165100</xdr:rowOff>
    </xdr:from>
    <xdr:to>
      <xdr:col>17</xdr:col>
      <xdr:colOff>3175</xdr:colOff>
      <xdr:row>261</xdr:row>
      <xdr:rowOff>165100</xdr:rowOff>
    </xdr:to>
    <xdr:sp macro="" textlink="">
      <xdr:nvSpPr>
        <xdr:cNvPr id="735" name="WordArt 1">
          <a:extLst>
            <a:ext uri="{FF2B5EF4-FFF2-40B4-BE49-F238E27FC236}">
              <a16:creationId xmlns:a16="http://schemas.microsoft.com/office/drawing/2014/main" id="{00000000-0008-0000-0100-0000DF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80046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261</xdr:row>
      <xdr:rowOff>165100</xdr:rowOff>
    </xdr:from>
    <xdr:to>
      <xdr:col>17</xdr:col>
      <xdr:colOff>3175</xdr:colOff>
      <xdr:row>261</xdr:row>
      <xdr:rowOff>165100</xdr:rowOff>
    </xdr:to>
    <xdr:sp macro="" textlink="">
      <xdr:nvSpPr>
        <xdr:cNvPr id="736" name="WordArt 2047">
          <a:extLst>
            <a:ext uri="{FF2B5EF4-FFF2-40B4-BE49-F238E27FC236}">
              <a16:creationId xmlns:a16="http://schemas.microsoft.com/office/drawing/2014/main" id="{00000000-0008-0000-0100-0000E0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80046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261</xdr:row>
      <xdr:rowOff>166873</xdr:rowOff>
    </xdr:from>
    <xdr:to>
      <xdr:col>17</xdr:col>
      <xdr:colOff>3175</xdr:colOff>
      <xdr:row>261</xdr:row>
      <xdr:rowOff>166873</xdr:rowOff>
    </xdr:to>
    <xdr:sp macro="" textlink="">
      <xdr:nvSpPr>
        <xdr:cNvPr id="737" name="WordArt 2050">
          <a:extLst>
            <a:ext uri="{FF2B5EF4-FFF2-40B4-BE49-F238E27FC236}">
              <a16:creationId xmlns:a16="http://schemas.microsoft.com/office/drawing/2014/main" id="{00000000-0008-0000-0100-0000E1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80064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261</xdr:row>
      <xdr:rowOff>165100</xdr:rowOff>
    </xdr:from>
    <xdr:to>
      <xdr:col>17</xdr:col>
      <xdr:colOff>3175</xdr:colOff>
      <xdr:row>261</xdr:row>
      <xdr:rowOff>165100</xdr:rowOff>
    </xdr:to>
    <xdr:sp macro="" textlink="">
      <xdr:nvSpPr>
        <xdr:cNvPr id="738" name="WordArt 1">
          <a:extLst>
            <a:ext uri="{FF2B5EF4-FFF2-40B4-BE49-F238E27FC236}">
              <a16:creationId xmlns:a16="http://schemas.microsoft.com/office/drawing/2014/main" id="{00000000-0008-0000-0100-0000E2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80046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261</xdr:row>
      <xdr:rowOff>165100</xdr:rowOff>
    </xdr:from>
    <xdr:to>
      <xdr:col>17</xdr:col>
      <xdr:colOff>3175</xdr:colOff>
      <xdr:row>261</xdr:row>
      <xdr:rowOff>165100</xdr:rowOff>
    </xdr:to>
    <xdr:sp macro="" textlink="">
      <xdr:nvSpPr>
        <xdr:cNvPr id="739" name="WordArt 2047">
          <a:extLst>
            <a:ext uri="{FF2B5EF4-FFF2-40B4-BE49-F238E27FC236}">
              <a16:creationId xmlns:a16="http://schemas.microsoft.com/office/drawing/2014/main" id="{00000000-0008-0000-0100-0000E3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80046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261</xdr:row>
      <xdr:rowOff>166873</xdr:rowOff>
    </xdr:from>
    <xdr:to>
      <xdr:col>17</xdr:col>
      <xdr:colOff>3175</xdr:colOff>
      <xdr:row>261</xdr:row>
      <xdr:rowOff>166873</xdr:rowOff>
    </xdr:to>
    <xdr:sp macro="" textlink="">
      <xdr:nvSpPr>
        <xdr:cNvPr id="740" name="WordArt 2050">
          <a:extLst>
            <a:ext uri="{FF2B5EF4-FFF2-40B4-BE49-F238E27FC236}">
              <a16:creationId xmlns:a16="http://schemas.microsoft.com/office/drawing/2014/main" id="{00000000-0008-0000-0100-0000E4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80064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263</xdr:row>
      <xdr:rowOff>165100</xdr:rowOff>
    </xdr:from>
    <xdr:to>
      <xdr:col>17</xdr:col>
      <xdr:colOff>3175</xdr:colOff>
      <xdr:row>263</xdr:row>
      <xdr:rowOff>165100</xdr:rowOff>
    </xdr:to>
    <xdr:sp macro="" textlink="">
      <xdr:nvSpPr>
        <xdr:cNvPr id="741" name="WordArt 1">
          <a:extLst>
            <a:ext uri="{FF2B5EF4-FFF2-40B4-BE49-F238E27FC236}">
              <a16:creationId xmlns:a16="http://schemas.microsoft.com/office/drawing/2014/main" id="{00000000-0008-0000-0100-0000E5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88047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263</xdr:row>
      <xdr:rowOff>165100</xdr:rowOff>
    </xdr:from>
    <xdr:to>
      <xdr:col>17</xdr:col>
      <xdr:colOff>3175</xdr:colOff>
      <xdr:row>263</xdr:row>
      <xdr:rowOff>165100</xdr:rowOff>
    </xdr:to>
    <xdr:sp macro="" textlink="">
      <xdr:nvSpPr>
        <xdr:cNvPr id="742" name="WordArt 2047">
          <a:extLst>
            <a:ext uri="{FF2B5EF4-FFF2-40B4-BE49-F238E27FC236}">
              <a16:creationId xmlns:a16="http://schemas.microsoft.com/office/drawing/2014/main" id="{00000000-0008-0000-0100-0000E6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88047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263</xdr:row>
      <xdr:rowOff>166873</xdr:rowOff>
    </xdr:from>
    <xdr:to>
      <xdr:col>17</xdr:col>
      <xdr:colOff>3175</xdr:colOff>
      <xdr:row>263</xdr:row>
      <xdr:rowOff>166873</xdr:rowOff>
    </xdr:to>
    <xdr:sp macro="" textlink="">
      <xdr:nvSpPr>
        <xdr:cNvPr id="743" name="WordArt 2050">
          <a:extLst>
            <a:ext uri="{FF2B5EF4-FFF2-40B4-BE49-F238E27FC236}">
              <a16:creationId xmlns:a16="http://schemas.microsoft.com/office/drawing/2014/main" id="{00000000-0008-0000-0100-0000E7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88065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263</xdr:row>
      <xdr:rowOff>165100</xdr:rowOff>
    </xdr:from>
    <xdr:to>
      <xdr:col>17</xdr:col>
      <xdr:colOff>3175</xdr:colOff>
      <xdr:row>263</xdr:row>
      <xdr:rowOff>165100</xdr:rowOff>
    </xdr:to>
    <xdr:sp macro="" textlink="">
      <xdr:nvSpPr>
        <xdr:cNvPr id="744" name="WordArt 1">
          <a:extLst>
            <a:ext uri="{FF2B5EF4-FFF2-40B4-BE49-F238E27FC236}">
              <a16:creationId xmlns:a16="http://schemas.microsoft.com/office/drawing/2014/main" id="{00000000-0008-0000-0100-0000E8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88047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263</xdr:row>
      <xdr:rowOff>165100</xdr:rowOff>
    </xdr:from>
    <xdr:to>
      <xdr:col>17</xdr:col>
      <xdr:colOff>3175</xdr:colOff>
      <xdr:row>263</xdr:row>
      <xdr:rowOff>165100</xdr:rowOff>
    </xdr:to>
    <xdr:sp macro="" textlink="">
      <xdr:nvSpPr>
        <xdr:cNvPr id="745" name="WordArt 2047">
          <a:extLst>
            <a:ext uri="{FF2B5EF4-FFF2-40B4-BE49-F238E27FC236}">
              <a16:creationId xmlns:a16="http://schemas.microsoft.com/office/drawing/2014/main" id="{00000000-0008-0000-0100-0000E9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88047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263</xdr:row>
      <xdr:rowOff>166873</xdr:rowOff>
    </xdr:from>
    <xdr:to>
      <xdr:col>17</xdr:col>
      <xdr:colOff>3175</xdr:colOff>
      <xdr:row>263</xdr:row>
      <xdr:rowOff>166873</xdr:rowOff>
    </xdr:to>
    <xdr:sp macro="" textlink="">
      <xdr:nvSpPr>
        <xdr:cNvPr id="746" name="WordArt 2050">
          <a:extLst>
            <a:ext uri="{FF2B5EF4-FFF2-40B4-BE49-F238E27FC236}">
              <a16:creationId xmlns:a16="http://schemas.microsoft.com/office/drawing/2014/main" id="{00000000-0008-0000-0100-0000EA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88065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263</xdr:row>
      <xdr:rowOff>157480</xdr:rowOff>
    </xdr:from>
    <xdr:to>
      <xdr:col>17</xdr:col>
      <xdr:colOff>3175</xdr:colOff>
      <xdr:row>263</xdr:row>
      <xdr:rowOff>157480</xdr:rowOff>
    </xdr:to>
    <xdr:sp macro="" textlink="">
      <xdr:nvSpPr>
        <xdr:cNvPr id="747" name="WordArt 1">
          <a:extLst>
            <a:ext uri="{FF2B5EF4-FFF2-40B4-BE49-F238E27FC236}">
              <a16:creationId xmlns:a16="http://schemas.microsoft.com/office/drawing/2014/main" id="{00000000-0008-0000-0100-0000EB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879713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263</xdr:row>
      <xdr:rowOff>157480</xdr:rowOff>
    </xdr:from>
    <xdr:to>
      <xdr:col>17</xdr:col>
      <xdr:colOff>3175</xdr:colOff>
      <xdr:row>263</xdr:row>
      <xdr:rowOff>157480</xdr:rowOff>
    </xdr:to>
    <xdr:sp macro="" textlink="">
      <xdr:nvSpPr>
        <xdr:cNvPr id="748" name="WordArt 2047">
          <a:extLst>
            <a:ext uri="{FF2B5EF4-FFF2-40B4-BE49-F238E27FC236}">
              <a16:creationId xmlns:a16="http://schemas.microsoft.com/office/drawing/2014/main" id="{00000000-0008-0000-0100-0000EC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879713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263</xdr:row>
      <xdr:rowOff>159253</xdr:rowOff>
    </xdr:from>
    <xdr:to>
      <xdr:col>17</xdr:col>
      <xdr:colOff>3175</xdr:colOff>
      <xdr:row>263</xdr:row>
      <xdr:rowOff>159253</xdr:rowOff>
    </xdr:to>
    <xdr:sp macro="" textlink="">
      <xdr:nvSpPr>
        <xdr:cNvPr id="749" name="WordArt 2050">
          <a:extLst>
            <a:ext uri="{FF2B5EF4-FFF2-40B4-BE49-F238E27FC236}">
              <a16:creationId xmlns:a16="http://schemas.microsoft.com/office/drawing/2014/main" id="{00000000-0008-0000-0100-0000ED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879890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263</xdr:row>
      <xdr:rowOff>165100</xdr:rowOff>
    </xdr:from>
    <xdr:to>
      <xdr:col>17</xdr:col>
      <xdr:colOff>3175</xdr:colOff>
      <xdr:row>263</xdr:row>
      <xdr:rowOff>165100</xdr:rowOff>
    </xdr:to>
    <xdr:sp macro="" textlink="">
      <xdr:nvSpPr>
        <xdr:cNvPr id="750" name="WordArt 1">
          <a:extLst>
            <a:ext uri="{FF2B5EF4-FFF2-40B4-BE49-F238E27FC236}">
              <a16:creationId xmlns:a16="http://schemas.microsoft.com/office/drawing/2014/main" id="{00000000-0008-0000-0100-0000EE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88047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263</xdr:row>
      <xdr:rowOff>165100</xdr:rowOff>
    </xdr:from>
    <xdr:to>
      <xdr:col>17</xdr:col>
      <xdr:colOff>3175</xdr:colOff>
      <xdr:row>263</xdr:row>
      <xdr:rowOff>165100</xdr:rowOff>
    </xdr:to>
    <xdr:sp macro="" textlink="">
      <xdr:nvSpPr>
        <xdr:cNvPr id="751" name="WordArt 2047">
          <a:extLst>
            <a:ext uri="{FF2B5EF4-FFF2-40B4-BE49-F238E27FC236}">
              <a16:creationId xmlns:a16="http://schemas.microsoft.com/office/drawing/2014/main" id="{00000000-0008-0000-0100-0000EF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88047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263</xdr:row>
      <xdr:rowOff>166873</xdr:rowOff>
    </xdr:from>
    <xdr:to>
      <xdr:col>17</xdr:col>
      <xdr:colOff>3175</xdr:colOff>
      <xdr:row>263</xdr:row>
      <xdr:rowOff>166873</xdr:rowOff>
    </xdr:to>
    <xdr:sp macro="" textlink="">
      <xdr:nvSpPr>
        <xdr:cNvPr id="752" name="WordArt 2050">
          <a:extLst>
            <a:ext uri="{FF2B5EF4-FFF2-40B4-BE49-F238E27FC236}">
              <a16:creationId xmlns:a16="http://schemas.microsoft.com/office/drawing/2014/main" id="{00000000-0008-0000-0100-0000F0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88065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263</xdr:row>
      <xdr:rowOff>165100</xdr:rowOff>
    </xdr:from>
    <xdr:to>
      <xdr:col>17</xdr:col>
      <xdr:colOff>3175</xdr:colOff>
      <xdr:row>263</xdr:row>
      <xdr:rowOff>165100</xdr:rowOff>
    </xdr:to>
    <xdr:sp macro="" textlink="">
      <xdr:nvSpPr>
        <xdr:cNvPr id="753" name="WordArt 1">
          <a:extLst>
            <a:ext uri="{FF2B5EF4-FFF2-40B4-BE49-F238E27FC236}">
              <a16:creationId xmlns:a16="http://schemas.microsoft.com/office/drawing/2014/main" id="{00000000-0008-0000-0100-0000F1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88047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263</xdr:row>
      <xdr:rowOff>165100</xdr:rowOff>
    </xdr:from>
    <xdr:to>
      <xdr:col>17</xdr:col>
      <xdr:colOff>3175</xdr:colOff>
      <xdr:row>263</xdr:row>
      <xdr:rowOff>165100</xdr:rowOff>
    </xdr:to>
    <xdr:sp macro="" textlink="">
      <xdr:nvSpPr>
        <xdr:cNvPr id="754" name="WordArt 2047">
          <a:extLst>
            <a:ext uri="{FF2B5EF4-FFF2-40B4-BE49-F238E27FC236}">
              <a16:creationId xmlns:a16="http://schemas.microsoft.com/office/drawing/2014/main" id="{00000000-0008-0000-0100-0000F2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88047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263</xdr:row>
      <xdr:rowOff>166873</xdr:rowOff>
    </xdr:from>
    <xdr:to>
      <xdr:col>17</xdr:col>
      <xdr:colOff>3175</xdr:colOff>
      <xdr:row>263</xdr:row>
      <xdr:rowOff>166873</xdr:rowOff>
    </xdr:to>
    <xdr:sp macro="" textlink="">
      <xdr:nvSpPr>
        <xdr:cNvPr id="755" name="WordArt 2050">
          <a:extLst>
            <a:ext uri="{FF2B5EF4-FFF2-40B4-BE49-F238E27FC236}">
              <a16:creationId xmlns:a16="http://schemas.microsoft.com/office/drawing/2014/main" id="{00000000-0008-0000-0100-0000F3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88065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263</xdr:row>
      <xdr:rowOff>174625</xdr:rowOff>
    </xdr:from>
    <xdr:to>
      <xdr:col>17</xdr:col>
      <xdr:colOff>3175</xdr:colOff>
      <xdr:row>263</xdr:row>
      <xdr:rowOff>174625</xdr:rowOff>
    </xdr:to>
    <xdr:sp macro="" textlink="">
      <xdr:nvSpPr>
        <xdr:cNvPr id="756" name="WordArt 1">
          <a:extLst>
            <a:ext uri="{FF2B5EF4-FFF2-40B4-BE49-F238E27FC236}">
              <a16:creationId xmlns:a16="http://schemas.microsoft.com/office/drawing/2014/main" id="{00000000-0008-0000-0100-0000F4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88142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263</xdr:row>
      <xdr:rowOff>174625</xdr:rowOff>
    </xdr:from>
    <xdr:to>
      <xdr:col>17</xdr:col>
      <xdr:colOff>3175</xdr:colOff>
      <xdr:row>263</xdr:row>
      <xdr:rowOff>174625</xdr:rowOff>
    </xdr:to>
    <xdr:sp macro="" textlink="">
      <xdr:nvSpPr>
        <xdr:cNvPr id="757" name="WordArt 2047">
          <a:extLst>
            <a:ext uri="{FF2B5EF4-FFF2-40B4-BE49-F238E27FC236}">
              <a16:creationId xmlns:a16="http://schemas.microsoft.com/office/drawing/2014/main" id="{00000000-0008-0000-0100-0000F5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88142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263</xdr:row>
      <xdr:rowOff>176398</xdr:rowOff>
    </xdr:from>
    <xdr:to>
      <xdr:col>17</xdr:col>
      <xdr:colOff>3175</xdr:colOff>
      <xdr:row>263</xdr:row>
      <xdr:rowOff>176398</xdr:rowOff>
    </xdr:to>
    <xdr:sp macro="" textlink="">
      <xdr:nvSpPr>
        <xdr:cNvPr id="758" name="WordArt 2050">
          <a:extLst>
            <a:ext uri="{FF2B5EF4-FFF2-40B4-BE49-F238E27FC236}">
              <a16:creationId xmlns:a16="http://schemas.microsoft.com/office/drawing/2014/main" id="{00000000-0008-0000-0100-0000F6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881604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263</xdr:row>
      <xdr:rowOff>174625</xdr:rowOff>
    </xdr:from>
    <xdr:to>
      <xdr:col>17</xdr:col>
      <xdr:colOff>3175</xdr:colOff>
      <xdr:row>263</xdr:row>
      <xdr:rowOff>174625</xdr:rowOff>
    </xdr:to>
    <xdr:sp macro="" textlink="">
      <xdr:nvSpPr>
        <xdr:cNvPr id="759" name="WordArt 1">
          <a:extLst>
            <a:ext uri="{FF2B5EF4-FFF2-40B4-BE49-F238E27FC236}">
              <a16:creationId xmlns:a16="http://schemas.microsoft.com/office/drawing/2014/main" id="{00000000-0008-0000-0100-0000F7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88142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263</xdr:row>
      <xdr:rowOff>174625</xdr:rowOff>
    </xdr:from>
    <xdr:to>
      <xdr:col>17</xdr:col>
      <xdr:colOff>3175</xdr:colOff>
      <xdr:row>263</xdr:row>
      <xdr:rowOff>174625</xdr:rowOff>
    </xdr:to>
    <xdr:sp macro="" textlink="">
      <xdr:nvSpPr>
        <xdr:cNvPr id="760" name="WordArt 2047">
          <a:extLst>
            <a:ext uri="{FF2B5EF4-FFF2-40B4-BE49-F238E27FC236}">
              <a16:creationId xmlns:a16="http://schemas.microsoft.com/office/drawing/2014/main" id="{00000000-0008-0000-0100-0000F8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88142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263</xdr:row>
      <xdr:rowOff>176398</xdr:rowOff>
    </xdr:from>
    <xdr:to>
      <xdr:col>17</xdr:col>
      <xdr:colOff>3175</xdr:colOff>
      <xdr:row>263</xdr:row>
      <xdr:rowOff>176398</xdr:rowOff>
    </xdr:to>
    <xdr:sp macro="" textlink="">
      <xdr:nvSpPr>
        <xdr:cNvPr id="761" name="WordArt 2050">
          <a:extLst>
            <a:ext uri="{FF2B5EF4-FFF2-40B4-BE49-F238E27FC236}">
              <a16:creationId xmlns:a16="http://schemas.microsoft.com/office/drawing/2014/main" id="{00000000-0008-0000-0100-0000F9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881604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263</xdr:row>
      <xdr:rowOff>174625</xdr:rowOff>
    </xdr:from>
    <xdr:to>
      <xdr:col>17</xdr:col>
      <xdr:colOff>3175</xdr:colOff>
      <xdr:row>263</xdr:row>
      <xdr:rowOff>174625</xdr:rowOff>
    </xdr:to>
    <xdr:sp macro="" textlink="">
      <xdr:nvSpPr>
        <xdr:cNvPr id="762" name="WordArt 1">
          <a:extLst>
            <a:ext uri="{FF2B5EF4-FFF2-40B4-BE49-F238E27FC236}">
              <a16:creationId xmlns:a16="http://schemas.microsoft.com/office/drawing/2014/main" id="{00000000-0008-0000-0100-0000FA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88142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263</xdr:row>
      <xdr:rowOff>174625</xdr:rowOff>
    </xdr:from>
    <xdr:to>
      <xdr:col>17</xdr:col>
      <xdr:colOff>3175</xdr:colOff>
      <xdr:row>263</xdr:row>
      <xdr:rowOff>174625</xdr:rowOff>
    </xdr:to>
    <xdr:sp macro="" textlink="">
      <xdr:nvSpPr>
        <xdr:cNvPr id="763" name="WordArt 2047">
          <a:extLst>
            <a:ext uri="{FF2B5EF4-FFF2-40B4-BE49-F238E27FC236}">
              <a16:creationId xmlns:a16="http://schemas.microsoft.com/office/drawing/2014/main" id="{00000000-0008-0000-0100-0000FB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88142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263</xdr:row>
      <xdr:rowOff>176398</xdr:rowOff>
    </xdr:from>
    <xdr:to>
      <xdr:col>17</xdr:col>
      <xdr:colOff>3175</xdr:colOff>
      <xdr:row>263</xdr:row>
      <xdr:rowOff>176398</xdr:rowOff>
    </xdr:to>
    <xdr:sp macro="" textlink="">
      <xdr:nvSpPr>
        <xdr:cNvPr id="764" name="WordArt 2050">
          <a:extLst>
            <a:ext uri="{FF2B5EF4-FFF2-40B4-BE49-F238E27FC236}">
              <a16:creationId xmlns:a16="http://schemas.microsoft.com/office/drawing/2014/main" id="{00000000-0008-0000-0100-0000FC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881604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305</xdr:row>
      <xdr:rowOff>171450</xdr:rowOff>
    </xdr:from>
    <xdr:to>
      <xdr:col>17</xdr:col>
      <xdr:colOff>3175</xdr:colOff>
      <xdr:row>305</xdr:row>
      <xdr:rowOff>171450</xdr:rowOff>
    </xdr:to>
    <xdr:sp macro="" textlink="">
      <xdr:nvSpPr>
        <xdr:cNvPr id="765" name="WordArt 1">
          <a:extLst>
            <a:ext uri="{FF2B5EF4-FFF2-40B4-BE49-F238E27FC236}">
              <a16:creationId xmlns:a16="http://schemas.microsoft.com/office/drawing/2014/main" id="{00000000-0008-0000-0100-0000FD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91660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305</xdr:row>
      <xdr:rowOff>171450</xdr:rowOff>
    </xdr:from>
    <xdr:to>
      <xdr:col>17</xdr:col>
      <xdr:colOff>3175</xdr:colOff>
      <xdr:row>305</xdr:row>
      <xdr:rowOff>171450</xdr:rowOff>
    </xdr:to>
    <xdr:sp macro="" textlink="">
      <xdr:nvSpPr>
        <xdr:cNvPr id="766" name="WordArt 2047">
          <a:extLst>
            <a:ext uri="{FF2B5EF4-FFF2-40B4-BE49-F238E27FC236}">
              <a16:creationId xmlns:a16="http://schemas.microsoft.com/office/drawing/2014/main" id="{00000000-0008-0000-0100-0000FE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91660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305</xdr:row>
      <xdr:rowOff>173223</xdr:rowOff>
    </xdr:from>
    <xdr:to>
      <xdr:col>17</xdr:col>
      <xdr:colOff>3175</xdr:colOff>
      <xdr:row>305</xdr:row>
      <xdr:rowOff>173223</xdr:rowOff>
    </xdr:to>
    <xdr:sp macro="" textlink="">
      <xdr:nvSpPr>
        <xdr:cNvPr id="767" name="WordArt 2050">
          <a:extLst>
            <a:ext uri="{FF2B5EF4-FFF2-40B4-BE49-F238E27FC236}">
              <a16:creationId xmlns:a16="http://schemas.microsoft.com/office/drawing/2014/main" id="{00000000-0008-0000-0100-0000FF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916779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298</xdr:row>
      <xdr:rowOff>152400</xdr:rowOff>
    </xdr:from>
    <xdr:to>
      <xdr:col>17</xdr:col>
      <xdr:colOff>3175</xdr:colOff>
      <xdr:row>298</xdr:row>
      <xdr:rowOff>152400</xdr:rowOff>
    </xdr:to>
    <xdr:sp macro="" textlink="">
      <xdr:nvSpPr>
        <xdr:cNvPr id="768" name="WordArt 1">
          <a:extLst>
            <a:ext uri="{FF2B5EF4-FFF2-40B4-BE49-F238E27FC236}">
              <a16:creationId xmlns:a16="http://schemas.microsoft.com/office/drawing/2014/main" id="{00000000-0008-0000-0100-000000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60418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298</xdr:row>
      <xdr:rowOff>152400</xdr:rowOff>
    </xdr:from>
    <xdr:to>
      <xdr:col>17</xdr:col>
      <xdr:colOff>3175</xdr:colOff>
      <xdr:row>298</xdr:row>
      <xdr:rowOff>152400</xdr:rowOff>
    </xdr:to>
    <xdr:sp macro="" textlink="">
      <xdr:nvSpPr>
        <xdr:cNvPr id="769" name="WordArt 2047">
          <a:extLst>
            <a:ext uri="{FF2B5EF4-FFF2-40B4-BE49-F238E27FC236}">
              <a16:creationId xmlns:a16="http://schemas.microsoft.com/office/drawing/2014/main" id="{00000000-0008-0000-0100-000001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60418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298</xdr:row>
      <xdr:rowOff>154173</xdr:rowOff>
    </xdr:from>
    <xdr:to>
      <xdr:col>17</xdr:col>
      <xdr:colOff>3175</xdr:colOff>
      <xdr:row>298</xdr:row>
      <xdr:rowOff>154173</xdr:rowOff>
    </xdr:to>
    <xdr:sp macro="" textlink="">
      <xdr:nvSpPr>
        <xdr:cNvPr id="770" name="WordArt 2050">
          <a:extLst>
            <a:ext uri="{FF2B5EF4-FFF2-40B4-BE49-F238E27FC236}">
              <a16:creationId xmlns:a16="http://schemas.microsoft.com/office/drawing/2014/main" id="{00000000-0008-0000-0100-000002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604359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298</xdr:row>
      <xdr:rowOff>152400</xdr:rowOff>
    </xdr:from>
    <xdr:to>
      <xdr:col>17</xdr:col>
      <xdr:colOff>3175</xdr:colOff>
      <xdr:row>298</xdr:row>
      <xdr:rowOff>152400</xdr:rowOff>
    </xdr:to>
    <xdr:sp macro="" textlink="">
      <xdr:nvSpPr>
        <xdr:cNvPr id="771" name="WordArt 1">
          <a:extLst>
            <a:ext uri="{FF2B5EF4-FFF2-40B4-BE49-F238E27FC236}">
              <a16:creationId xmlns:a16="http://schemas.microsoft.com/office/drawing/2014/main" id="{00000000-0008-0000-0100-000003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60418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298</xdr:row>
      <xdr:rowOff>152400</xdr:rowOff>
    </xdr:from>
    <xdr:to>
      <xdr:col>17</xdr:col>
      <xdr:colOff>3175</xdr:colOff>
      <xdr:row>298</xdr:row>
      <xdr:rowOff>152400</xdr:rowOff>
    </xdr:to>
    <xdr:sp macro="" textlink="">
      <xdr:nvSpPr>
        <xdr:cNvPr id="772" name="WordArt 2047">
          <a:extLst>
            <a:ext uri="{FF2B5EF4-FFF2-40B4-BE49-F238E27FC236}">
              <a16:creationId xmlns:a16="http://schemas.microsoft.com/office/drawing/2014/main" id="{00000000-0008-0000-0100-000004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60418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298</xdr:row>
      <xdr:rowOff>154173</xdr:rowOff>
    </xdr:from>
    <xdr:to>
      <xdr:col>17</xdr:col>
      <xdr:colOff>3175</xdr:colOff>
      <xdr:row>298</xdr:row>
      <xdr:rowOff>154173</xdr:rowOff>
    </xdr:to>
    <xdr:sp macro="" textlink="">
      <xdr:nvSpPr>
        <xdr:cNvPr id="773" name="WordArt 2050">
          <a:extLst>
            <a:ext uri="{FF2B5EF4-FFF2-40B4-BE49-F238E27FC236}">
              <a16:creationId xmlns:a16="http://schemas.microsoft.com/office/drawing/2014/main" id="{00000000-0008-0000-0100-000005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604359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298</xdr:row>
      <xdr:rowOff>161925</xdr:rowOff>
    </xdr:from>
    <xdr:to>
      <xdr:col>17</xdr:col>
      <xdr:colOff>3175</xdr:colOff>
      <xdr:row>298</xdr:row>
      <xdr:rowOff>161925</xdr:rowOff>
    </xdr:to>
    <xdr:sp macro="" textlink="">
      <xdr:nvSpPr>
        <xdr:cNvPr id="774" name="WordArt 1">
          <a:extLst>
            <a:ext uri="{FF2B5EF4-FFF2-40B4-BE49-F238E27FC236}">
              <a16:creationId xmlns:a16="http://schemas.microsoft.com/office/drawing/2014/main" id="{00000000-0008-0000-0100-000006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60513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298</xdr:row>
      <xdr:rowOff>161925</xdr:rowOff>
    </xdr:from>
    <xdr:to>
      <xdr:col>17</xdr:col>
      <xdr:colOff>3175</xdr:colOff>
      <xdr:row>298</xdr:row>
      <xdr:rowOff>161925</xdr:rowOff>
    </xdr:to>
    <xdr:sp macro="" textlink="">
      <xdr:nvSpPr>
        <xdr:cNvPr id="775" name="WordArt 2047">
          <a:extLst>
            <a:ext uri="{FF2B5EF4-FFF2-40B4-BE49-F238E27FC236}">
              <a16:creationId xmlns:a16="http://schemas.microsoft.com/office/drawing/2014/main" id="{00000000-0008-0000-0100-000007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60513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298</xdr:row>
      <xdr:rowOff>163698</xdr:rowOff>
    </xdr:from>
    <xdr:to>
      <xdr:col>17</xdr:col>
      <xdr:colOff>3175</xdr:colOff>
      <xdr:row>298</xdr:row>
      <xdr:rowOff>163698</xdr:rowOff>
    </xdr:to>
    <xdr:sp macro="" textlink="">
      <xdr:nvSpPr>
        <xdr:cNvPr id="776" name="WordArt 2050">
          <a:extLst>
            <a:ext uri="{FF2B5EF4-FFF2-40B4-BE49-F238E27FC236}">
              <a16:creationId xmlns:a16="http://schemas.microsoft.com/office/drawing/2014/main" id="{00000000-0008-0000-0100-000008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60531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298</xdr:row>
      <xdr:rowOff>161925</xdr:rowOff>
    </xdr:from>
    <xdr:to>
      <xdr:col>17</xdr:col>
      <xdr:colOff>3175</xdr:colOff>
      <xdr:row>298</xdr:row>
      <xdr:rowOff>161925</xdr:rowOff>
    </xdr:to>
    <xdr:sp macro="" textlink="">
      <xdr:nvSpPr>
        <xdr:cNvPr id="777" name="WordArt 1">
          <a:extLst>
            <a:ext uri="{FF2B5EF4-FFF2-40B4-BE49-F238E27FC236}">
              <a16:creationId xmlns:a16="http://schemas.microsoft.com/office/drawing/2014/main" id="{00000000-0008-0000-0100-000009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60513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298</xdr:row>
      <xdr:rowOff>161925</xdr:rowOff>
    </xdr:from>
    <xdr:to>
      <xdr:col>17</xdr:col>
      <xdr:colOff>3175</xdr:colOff>
      <xdr:row>298</xdr:row>
      <xdr:rowOff>161925</xdr:rowOff>
    </xdr:to>
    <xdr:sp macro="" textlink="">
      <xdr:nvSpPr>
        <xdr:cNvPr id="778" name="WordArt 2047">
          <a:extLst>
            <a:ext uri="{FF2B5EF4-FFF2-40B4-BE49-F238E27FC236}">
              <a16:creationId xmlns:a16="http://schemas.microsoft.com/office/drawing/2014/main" id="{00000000-0008-0000-0100-00000A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60513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298</xdr:row>
      <xdr:rowOff>163698</xdr:rowOff>
    </xdr:from>
    <xdr:to>
      <xdr:col>17</xdr:col>
      <xdr:colOff>3175</xdr:colOff>
      <xdr:row>298</xdr:row>
      <xdr:rowOff>163698</xdr:rowOff>
    </xdr:to>
    <xdr:sp macro="" textlink="">
      <xdr:nvSpPr>
        <xdr:cNvPr id="779" name="WordArt 2050">
          <a:extLst>
            <a:ext uri="{FF2B5EF4-FFF2-40B4-BE49-F238E27FC236}">
              <a16:creationId xmlns:a16="http://schemas.microsoft.com/office/drawing/2014/main" id="{00000000-0008-0000-0100-00000B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60531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299</xdr:row>
      <xdr:rowOff>161925</xdr:rowOff>
    </xdr:from>
    <xdr:to>
      <xdr:col>17</xdr:col>
      <xdr:colOff>3175</xdr:colOff>
      <xdr:row>299</xdr:row>
      <xdr:rowOff>161925</xdr:rowOff>
    </xdr:to>
    <xdr:sp macro="" textlink="">
      <xdr:nvSpPr>
        <xdr:cNvPr id="780" name="WordArt 1">
          <a:extLst>
            <a:ext uri="{FF2B5EF4-FFF2-40B4-BE49-F238E27FC236}">
              <a16:creationId xmlns:a16="http://schemas.microsoft.com/office/drawing/2014/main" id="{00000000-0008-0000-0100-00000C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64514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299</xdr:row>
      <xdr:rowOff>161925</xdr:rowOff>
    </xdr:from>
    <xdr:to>
      <xdr:col>17</xdr:col>
      <xdr:colOff>3175</xdr:colOff>
      <xdr:row>299</xdr:row>
      <xdr:rowOff>161925</xdr:rowOff>
    </xdr:to>
    <xdr:sp macro="" textlink="">
      <xdr:nvSpPr>
        <xdr:cNvPr id="781" name="WordArt 2047">
          <a:extLst>
            <a:ext uri="{FF2B5EF4-FFF2-40B4-BE49-F238E27FC236}">
              <a16:creationId xmlns:a16="http://schemas.microsoft.com/office/drawing/2014/main" id="{00000000-0008-0000-0100-00000D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64514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299</xdr:row>
      <xdr:rowOff>163698</xdr:rowOff>
    </xdr:from>
    <xdr:to>
      <xdr:col>17</xdr:col>
      <xdr:colOff>3175</xdr:colOff>
      <xdr:row>299</xdr:row>
      <xdr:rowOff>163698</xdr:rowOff>
    </xdr:to>
    <xdr:sp macro="" textlink="">
      <xdr:nvSpPr>
        <xdr:cNvPr id="782" name="WordArt 2050">
          <a:extLst>
            <a:ext uri="{FF2B5EF4-FFF2-40B4-BE49-F238E27FC236}">
              <a16:creationId xmlns:a16="http://schemas.microsoft.com/office/drawing/2014/main" id="{00000000-0008-0000-0100-00000E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645317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299</xdr:row>
      <xdr:rowOff>161925</xdr:rowOff>
    </xdr:from>
    <xdr:to>
      <xdr:col>17</xdr:col>
      <xdr:colOff>3175</xdr:colOff>
      <xdr:row>299</xdr:row>
      <xdr:rowOff>161925</xdr:rowOff>
    </xdr:to>
    <xdr:sp macro="" textlink="">
      <xdr:nvSpPr>
        <xdr:cNvPr id="783" name="WordArt 1">
          <a:extLst>
            <a:ext uri="{FF2B5EF4-FFF2-40B4-BE49-F238E27FC236}">
              <a16:creationId xmlns:a16="http://schemas.microsoft.com/office/drawing/2014/main" id="{00000000-0008-0000-0100-00000F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64514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299</xdr:row>
      <xdr:rowOff>161925</xdr:rowOff>
    </xdr:from>
    <xdr:to>
      <xdr:col>17</xdr:col>
      <xdr:colOff>3175</xdr:colOff>
      <xdr:row>299</xdr:row>
      <xdr:rowOff>161925</xdr:rowOff>
    </xdr:to>
    <xdr:sp macro="" textlink="">
      <xdr:nvSpPr>
        <xdr:cNvPr id="784" name="WordArt 2047">
          <a:extLst>
            <a:ext uri="{FF2B5EF4-FFF2-40B4-BE49-F238E27FC236}">
              <a16:creationId xmlns:a16="http://schemas.microsoft.com/office/drawing/2014/main" id="{00000000-0008-0000-0100-000010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64514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299</xdr:row>
      <xdr:rowOff>163698</xdr:rowOff>
    </xdr:from>
    <xdr:to>
      <xdr:col>17</xdr:col>
      <xdr:colOff>3175</xdr:colOff>
      <xdr:row>299</xdr:row>
      <xdr:rowOff>163698</xdr:rowOff>
    </xdr:to>
    <xdr:sp macro="" textlink="">
      <xdr:nvSpPr>
        <xdr:cNvPr id="785" name="WordArt 2050">
          <a:extLst>
            <a:ext uri="{FF2B5EF4-FFF2-40B4-BE49-F238E27FC236}">
              <a16:creationId xmlns:a16="http://schemas.microsoft.com/office/drawing/2014/main" id="{00000000-0008-0000-0100-000011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645317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299</xdr:row>
      <xdr:rowOff>171450</xdr:rowOff>
    </xdr:from>
    <xdr:to>
      <xdr:col>17</xdr:col>
      <xdr:colOff>3175</xdr:colOff>
      <xdr:row>299</xdr:row>
      <xdr:rowOff>171450</xdr:rowOff>
    </xdr:to>
    <xdr:sp macro="" textlink="">
      <xdr:nvSpPr>
        <xdr:cNvPr id="786" name="WordArt 1">
          <a:extLst>
            <a:ext uri="{FF2B5EF4-FFF2-40B4-BE49-F238E27FC236}">
              <a16:creationId xmlns:a16="http://schemas.microsoft.com/office/drawing/2014/main" id="{00000000-0008-0000-0100-000012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64609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299</xdr:row>
      <xdr:rowOff>171450</xdr:rowOff>
    </xdr:from>
    <xdr:to>
      <xdr:col>17</xdr:col>
      <xdr:colOff>3175</xdr:colOff>
      <xdr:row>299</xdr:row>
      <xdr:rowOff>171450</xdr:rowOff>
    </xdr:to>
    <xdr:sp macro="" textlink="">
      <xdr:nvSpPr>
        <xdr:cNvPr id="787" name="WordArt 2047">
          <a:extLst>
            <a:ext uri="{FF2B5EF4-FFF2-40B4-BE49-F238E27FC236}">
              <a16:creationId xmlns:a16="http://schemas.microsoft.com/office/drawing/2014/main" id="{00000000-0008-0000-0100-000013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64609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299</xdr:row>
      <xdr:rowOff>173223</xdr:rowOff>
    </xdr:from>
    <xdr:to>
      <xdr:col>17</xdr:col>
      <xdr:colOff>3175</xdr:colOff>
      <xdr:row>299</xdr:row>
      <xdr:rowOff>173223</xdr:rowOff>
    </xdr:to>
    <xdr:sp macro="" textlink="">
      <xdr:nvSpPr>
        <xdr:cNvPr id="788" name="WordArt 2050">
          <a:extLst>
            <a:ext uri="{FF2B5EF4-FFF2-40B4-BE49-F238E27FC236}">
              <a16:creationId xmlns:a16="http://schemas.microsoft.com/office/drawing/2014/main" id="{00000000-0008-0000-0100-000014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646269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299</xdr:row>
      <xdr:rowOff>171450</xdr:rowOff>
    </xdr:from>
    <xdr:to>
      <xdr:col>17</xdr:col>
      <xdr:colOff>3175</xdr:colOff>
      <xdr:row>299</xdr:row>
      <xdr:rowOff>171450</xdr:rowOff>
    </xdr:to>
    <xdr:sp macro="" textlink="">
      <xdr:nvSpPr>
        <xdr:cNvPr id="789" name="WordArt 1">
          <a:extLst>
            <a:ext uri="{FF2B5EF4-FFF2-40B4-BE49-F238E27FC236}">
              <a16:creationId xmlns:a16="http://schemas.microsoft.com/office/drawing/2014/main" id="{00000000-0008-0000-0100-000015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64609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299</xdr:row>
      <xdr:rowOff>171450</xdr:rowOff>
    </xdr:from>
    <xdr:to>
      <xdr:col>17</xdr:col>
      <xdr:colOff>3175</xdr:colOff>
      <xdr:row>299</xdr:row>
      <xdr:rowOff>171450</xdr:rowOff>
    </xdr:to>
    <xdr:sp macro="" textlink="">
      <xdr:nvSpPr>
        <xdr:cNvPr id="790" name="WordArt 2047">
          <a:extLst>
            <a:ext uri="{FF2B5EF4-FFF2-40B4-BE49-F238E27FC236}">
              <a16:creationId xmlns:a16="http://schemas.microsoft.com/office/drawing/2014/main" id="{00000000-0008-0000-0100-000016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64609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299</xdr:row>
      <xdr:rowOff>173223</xdr:rowOff>
    </xdr:from>
    <xdr:to>
      <xdr:col>17</xdr:col>
      <xdr:colOff>3175</xdr:colOff>
      <xdr:row>299</xdr:row>
      <xdr:rowOff>173223</xdr:rowOff>
    </xdr:to>
    <xdr:sp macro="" textlink="">
      <xdr:nvSpPr>
        <xdr:cNvPr id="791" name="WordArt 2050">
          <a:extLst>
            <a:ext uri="{FF2B5EF4-FFF2-40B4-BE49-F238E27FC236}">
              <a16:creationId xmlns:a16="http://schemas.microsoft.com/office/drawing/2014/main" id="{00000000-0008-0000-0100-000017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646269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300</xdr:row>
      <xdr:rowOff>161925</xdr:rowOff>
    </xdr:from>
    <xdr:to>
      <xdr:col>17</xdr:col>
      <xdr:colOff>3175</xdr:colOff>
      <xdr:row>300</xdr:row>
      <xdr:rowOff>161925</xdr:rowOff>
    </xdr:to>
    <xdr:sp macro="" textlink="">
      <xdr:nvSpPr>
        <xdr:cNvPr id="792" name="WordArt 1">
          <a:extLst>
            <a:ext uri="{FF2B5EF4-FFF2-40B4-BE49-F238E27FC236}">
              <a16:creationId xmlns:a16="http://schemas.microsoft.com/office/drawing/2014/main" id="{00000000-0008-0000-0100-000018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68514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300</xdr:row>
      <xdr:rowOff>161925</xdr:rowOff>
    </xdr:from>
    <xdr:to>
      <xdr:col>17</xdr:col>
      <xdr:colOff>3175</xdr:colOff>
      <xdr:row>300</xdr:row>
      <xdr:rowOff>161925</xdr:rowOff>
    </xdr:to>
    <xdr:sp macro="" textlink="">
      <xdr:nvSpPr>
        <xdr:cNvPr id="793" name="WordArt 2047">
          <a:extLst>
            <a:ext uri="{FF2B5EF4-FFF2-40B4-BE49-F238E27FC236}">
              <a16:creationId xmlns:a16="http://schemas.microsoft.com/office/drawing/2014/main" id="{00000000-0008-0000-0100-000019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68514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300</xdr:row>
      <xdr:rowOff>163698</xdr:rowOff>
    </xdr:from>
    <xdr:to>
      <xdr:col>17</xdr:col>
      <xdr:colOff>3175</xdr:colOff>
      <xdr:row>300</xdr:row>
      <xdr:rowOff>163698</xdr:rowOff>
    </xdr:to>
    <xdr:sp macro="" textlink="">
      <xdr:nvSpPr>
        <xdr:cNvPr id="794" name="WordArt 2050">
          <a:extLst>
            <a:ext uri="{FF2B5EF4-FFF2-40B4-BE49-F238E27FC236}">
              <a16:creationId xmlns:a16="http://schemas.microsoft.com/office/drawing/2014/main" id="{00000000-0008-0000-0100-00001A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68532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300</xdr:row>
      <xdr:rowOff>161925</xdr:rowOff>
    </xdr:from>
    <xdr:to>
      <xdr:col>17</xdr:col>
      <xdr:colOff>3175</xdr:colOff>
      <xdr:row>300</xdr:row>
      <xdr:rowOff>161925</xdr:rowOff>
    </xdr:to>
    <xdr:sp macro="" textlink="">
      <xdr:nvSpPr>
        <xdr:cNvPr id="795" name="WordArt 1">
          <a:extLst>
            <a:ext uri="{FF2B5EF4-FFF2-40B4-BE49-F238E27FC236}">
              <a16:creationId xmlns:a16="http://schemas.microsoft.com/office/drawing/2014/main" id="{00000000-0008-0000-0100-00001B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68514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300</xdr:row>
      <xdr:rowOff>161925</xdr:rowOff>
    </xdr:from>
    <xdr:to>
      <xdr:col>17</xdr:col>
      <xdr:colOff>3175</xdr:colOff>
      <xdr:row>300</xdr:row>
      <xdr:rowOff>161925</xdr:rowOff>
    </xdr:to>
    <xdr:sp macro="" textlink="">
      <xdr:nvSpPr>
        <xdr:cNvPr id="796" name="WordArt 2047">
          <a:extLst>
            <a:ext uri="{FF2B5EF4-FFF2-40B4-BE49-F238E27FC236}">
              <a16:creationId xmlns:a16="http://schemas.microsoft.com/office/drawing/2014/main" id="{00000000-0008-0000-0100-00001C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68514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300</xdr:row>
      <xdr:rowOff>163698</xdr:rowOff>
    </xdr:from>
    <xdr:to>
      <xdr:col>17</xdr:col>
      <xdr:colOff>3175</xdr:colOff>
      <xdr:row>300</xdr:row>
      <xdr:rowOff>163698</xdr:rowOff>
    </xdr:to>
    <xdr:sp macro="" textlink="">
      <xdr:nvSpPr>
        <xdr:cNvPr id="797" name="WordArt 2050">
          <a:extLst>
            <a:ext uri="{FF2B5EF4-FFF2-40B4-BE49-F238E27FC236}">
              <a16:creationId xmlns:a16="http://schemas.microsoft.com/office/drawing/2014/main" id="{00000000-0008-0000-0100-00001D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68532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300</xdr:row>
      <xdr:rowOff>171450</xdr:rowOff>
    </xdr:from>
    <xdr:to>
      <xdr:col>17</xdr:col>
      <xdr:colOff>3175</xdr:colOff>
      <xdr:row>300</xdr:row>
      <xdr:rowOff>171450</xdr:rowOff>
    </xdr:to>
    <xdr:sp macro="" textlink="">
      <xdr:nvSpPr>
        <xdr:cNvPr id="798" name="WordArt 1">
          <a:extLst>
            <a:ext uri="{FF2B5EF4-FFF2-40B4-BE49-F238E27FC236}">
              <a16:creationId xmlns:a16="http://schemas.microsoft.com/office/drawing/2014/main" id="{00000000-0008-0000-0100-00001E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68609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300</xdr:row>
      <xdr:rowOff>171450</xdr:rowOff>
    </xdr:from>
    <xdr:to>
      <xdr:col>17</xdr:col>
      <xdr:colOff>3175</xdr:colOff>
      <xdr:row>300</xdr:row>
      <xdr:rowOff>171450</xdr:rowOff>
    </xdr:to>
    <xdr:sp macro="" textlink="">
      <xdr:nvSpPr>
        <xdr:cNvPr id="799" name="WordArt 2047">
          <a:extLst>
            <a:ext uri="{FF2B5EF4-FFF2-40B4-BE49-F238E27FC236}">
              <a16:creationId xmlns:a16="http://schemas.microsoft.com/office/drawing/2014/main" id="{00000000-0008-0000-0100-00001F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68609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300</xdr:row>
      <xdr:rowOff>173223</xdr:rowOff>
    </xdr:from>
    <xdr:to>
      <xdr:col>17</xdr:col>
      <xdr:colOff>3175</xdr:colOff>
      <xdr:row>300</xdr:row>
      <xdr:rowOff>173223</xdr:rowOff>
    </xdr:to>
    <xdr:sp macro="" textlink="">
      <xdr:nvSpPr>
        <xdr:cNvPr id="800" name="WordArt 2050">
          <a:extLst>
            <a:ext uri="{FF2B5EF4-FFF2-40B4-BE49-F238E27FC236}">
              <a16:creationId xmlns:a16="http://schemas.microsoft.com/office/drawing/2014/main" id="{00000000-0008-0000-0100-000020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686274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300</xdr:row>
      <xdr:rowOff>171450</xdr:rowOff>
    </xdr:from>
    <xdr:to>
      <xdr:col>17</xdr:col>
      <xdr:colOff>3175</xdr:colOff>
      <xdr:row>300</xdr:row>
      <xdr:rowOff>171450</xdr:rowOff>
    </xdr:to>
    <xdr:sp macro="" textlink="">
      <xdr:nvSpPr>
        <xdr:cNvPr id="801" name="WordArt 1">
          <a:extLst>
            <a:ext uri="{FF2B5EF4-FFF2-40B4-BE49-F238E27FC236}">
              <a16:creationId xmlns:a16="http://schemas.microsoft.com/office/drawing/2014/main" id="{00000000-0008-0000-0100-000021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68609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300</xdr:row>
      <xdr:rowOff>171450</xdr:rowOff>
    </xdr:from>
    <xdr:to>
      <xdr:col>17</xdr:col>
      <xdr:colOff>3175</xdr:colOff>
      <xdr:row>300</xdr:row>
      <xdr:rowOff>171450</xdr:rowOff>
    </xdr:to>
    <xdr:sp macro="" textlink="">
      <xdr:nvSpPr>
        <xdr:cNvPr id="802" name="WordArt 2047">
          <a:extLst>
            <a:ext uri="{FF2B5EF4-FFF2-40B4-BE49-F238E27FC236}">
              <a16:creationId xmlns:a16="http://schemas.microsoft.com/office/drawing/2014/main" id="{00000000-0008-0000-0100-000022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68609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300</xdr:row>
      <xdr:rowOff>173223</xdr:rowOff>
    </xdr:from>
    <xdr:to>
      <xdr:col>17</xdr:col>
      <xdr:colOff>3175</xdr:colOff>
      <xdr:row>300</xdr:row>
      <xdr:rowOff>173223</xdr:rowOff>
    </xdr:to>
    <xdr:sp macro="" textlink="">
      <xdr:nvSpPr>
        <xdr:cNvPr id="803" name="WordArt 2050">
          <a:extLst>
            <a:ext uri="{FF2B5EF4-FFF2-40B4-BE49-F238E27FC236}">
              <a16:creationId xmlns:a16="http://schemas.microsoft.com/office/drawing/2014/main" id="{00000000-0008-0000-0100-000023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686274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328</xdr:row>
      <xdr:rowOff>1120775</xdr:rowOff>
    </xdr:from>
    <xdr:to>
      <xdr:col>17</xdr:col>
      <xdr:colOff>3175</xdr:colOff>
      <xdr:row>328</xdr:row>
      <xdr:rowOff>1120775</xdr:rowOff>
    </xdr:to>
    <xdr:sp macro="" textlink="">
      <xdr:nvSpPr>
        <xdr:cNvPr id="804" name="WordArt 1">
          <a:extLst>
            <a:ext uri="{FF2B5EF4-FFF2-40B4-BE49-F238E27FC236}">
              <a16:creationId xmlns:a16="http://schemas.microsoft.com/office/drawing/2014/main" id="{00000000-0008-0000-0100-000024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92784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328</xdr:row>
      <xdr:rowOff>1120775</xdr:rowOff>
    </xdr:from>
    <xdr:to>
      <xdr:col>17</xdr:col>
      <xdr:colOff>3175</xdr:colOff>
      <xdr:row>328</xdr:row>
      <xdr:rowOff>1120775</xdr:rowOff>
    </xdr:to>
    <xdr:sp macro="" textlink="">
      <xdr:nvSpPr>
        <xdr:cNvPr id="805" name="WordArt 2047">
          <a:extLst>
            <a:ext uri="{FF2B5EF4-FFF2-40B4-BE49-F238E27FC236}">
              <a16:creationId xmlns:a16="http://schemas.microsoft.com/office/drawing/2014/main" id="{00000000-0008-0000-0100-000025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92784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328</xdr:row>
      <xdr:rowOff>1122548</xdr:rowOff>
    </xdr:from>
    <xdr:to>
      <xdr:col>17</xdr:col>
      <xdr:colOff>3175</xdr:colOff>
      <xdr:row>328</xdr:row>
      <xdr:rowOff>1122548</xdr:rowOff>
    </xdr:to>
    <xdr:sp macro="" textlink="">
      <xdr:nvSpPr>
        <xdr:cNvPr id="806" name="WordArt 2050">
          <a:extLst>
            <a:ext uri="{FF2B5EF4-FFF2-40B4-BE49-F238E27FC236}">
              <a16:creationId xmlns:a16="http://schemas.microsoft.com/office/drawing/2014/main" id="{00000000-0008-0000-0100-000026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928017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328</xdr:row>
      <xdr:rowOff>1120775</xdr:rowOff>
    </xdr:from>
    <xdr:to>
      <xdr:col>17</xdr:col>
      <xdr:colOff>3175</xdr:colOff>
      <xdr:row>328</xdr:row>
      <xdr:rowOff>1120775</xdr:rowOff>
    </xdr:to>
    <xdr:sp macro="" textlink="">
      <xdr:nvSpPr>
        <xdr:cNvPr id="807" name="WordArt 1">
          <a:extLst>
            <a:ext uri="{FF2B5EF4-FFF2-40B4-BE49-F238E27FC236}">
              <a16:creationId xmlns:a16="http://schemas.microsoft.com/office/drawing/2014/main" id="{00000000-0008-0000-0100-000027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92784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328</xdr:row>
      <xdr:rowOff>1120775</xdr:rowOff>
    </xdr:from>
    <xdr:to>
      <xdr:col>17</xdr:col>
      <xdr:colOff>3175</xdr:colOff>
      <xdr:row>328</xdr:row>
      <xdr:rowOff>1120775</xdr:rowOff>
    </xdr:to>
    <xdr:sp macro="" textlink="">
      <xdr:nvSpPr>
        <xdr:cNvPr id="808" name="WordArt 2047">
          <a:extLst>
            <a:ext uri="{FF2B5EF4-FFF2-40B4-BE49-F238E27FC236}">
              <a16:creationId xmlns:a16="http://schemas.microsoft.com/office/drawing/2014/main" id="{00000000-0008-0000-0100-000028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92784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328</xdr:row>
      <xdr:rowOff>1122548</xdr:rowOff>
    </xdr:from>
    <xdr:to>
      <xdr:col>17</xdr:col>
      <xdr:colOff>3175</xdr:colOff>
      <xdr:row>328</xdr:row>
      <xdr:rowOff>1122548</xdr:rowOff>
    </xdr:to>
    <xdr:sp macro="" textlink="">
      <xdr:nvSpPr>
        <xdr:cNvPr id="809" name="WordArt 2050">
          <a:extLst>
            <a:ext uri="{FF2B5EF4-FFF2-40B4-BE49-F238E27FC236}">
              <a16:creationId xmlns:a16="http://schemas.microsoft.com/office/drawing/2014/main" id="{00000000-0008-0000-0100-000029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928017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328</xdr:row>
      <xdr:rowOff>168275</xdr:rowOff>
    </xdr:from>
    <xdr:to>
      <xdr:col>17</xdr:col>
      <xdr:colOff>3175</xdr:colOff>
      <xdr:row>328</xdr:row>
      <xdr:rowOff>168275</xdr:rowOff>
    </xdr:to>
    <xdr:sp macro="" textlink="">
      <xdr:nvSpPr>
        <xdr:cNvPr id="810" name="WordArt 1">
          <a:extLst>
            <a:ext uri="{FF2B5EF4-FFF2-40B4-BE49-F238E27FC236}">
              <a16:creationId xmlns:a16="http://schemas.microsoft.com/office/drawing/2014/main" id="{00000000-0008-0000-0100-00002A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90498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328</xdr:row>
      <xdr:rowOff>168275</xdr:rowOff>
    </xdr:from>
    <xdr:to>
      <xdr:col>17</xdr:col>
      <xdr:colOff>3175</xdr:colOff>
      <xdr:row>328</xdr:row>
      <xdr:rowOff>168275</xdr:rowOff>
    </xdr:to>
    <xdr:sp macro="" textlink="">
      <xdr:nvSpPr>
        <xdr:cNvPr id="811" name="WordArt 2047">
          <a:extLst>
            <a:ext uri="{FF2B5EF4-FFF2-40B4-BE49-F238E27FC236}">
              <a16:creationId xmlns:a16="http://schemas.microsoft.com/office/drawing/2014/main" id="{00000000-0008-0000-0100-00002B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90498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328</xdr:row>
      <xdr:rowOff>170048</xdr:rowOff>
    </xdr:from>
    <xdr:to>
      <xdr:col>17</xdr:col>
      <xdr:colOff>3175</xdr:colOff>
      <xdr:row>328</xdr:row>
      <xdr:rowOff>170048</xdr:rowOff>
    </xdr:to>
    <xdr:sp macro="" textlink="">
      <xdr:nvSpPr>
        <xdr:cNvPr id="812" name="WordArt 2050">
          <a:extLst>
            <a:ext uri="{FF2B5EF4-FFF2-40B4-BE49-F238E27FC236}">
              <a16:creationId xmlns:a16="http://schemas.microsoft.com/office/drawing/2014/main" id="{00000000-0008-0000-0100-00002C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905157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328</xdr:row>
      <xdr:rowOff>168275</xdr:rowOff>
    </xdr:from>
    <xdr:to>
      <xdr:col>17</xdr:col>
      <xdr:colOff>3175</xdr:colOff>
      <xdr:row>328</xdr:row>
      <xdr:rowOff>168275</xdr:rowOff>
    </xdr:to>
    <xdr:sp macro="" textlink="">
      <xdr:nvSpPr>
        <xdr:cNvPr id="813" name="WordArt 1">
          <a:extLst>
            <a:ext uri="{FF2B5EF4-FFF2-40B4-BE49-F238E27FC236}">
              <a16:creationId xmlns:a16="http://schemas.microsoft.com/office/drawing/2014/main" id="{00000000-0008-0000-0100-00002D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90498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328</xdr:row>
      <xdr:rowOff>168275</xdr:rowOff>
    </xdr:from>
    <xdr:to>
      <xdr:col>17</xdr:col>
      <xdr:colOff>3175</xdr:colOff>
      <xdr:row>328</xdr:row>
      <xdr:rowOff>168275</xdr:rowOff>
    </xdr:to>
    <xdr:sp macro="" textlink="">
      <xdr:nvSpPr>
        <xdr:cNvPr id="814" name="WordArt 2047">
          <a:extLst>
            <a:ext uri="{FF2B5EF4-FFF2-40B4-BE49-F238E27FC236}">
              <a16:creationId xmlns:a16="http://schemas.microsoft.com/office/drawing/2014/main" id="{00000000-0008-0000-0100-00002E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90498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328</xdr:row>
      <xdr:rowOff>170048</xdr:rowOff>
    </xdr:from>
    <xdr:to>
      <xdr:col>17</xdr:col>
      <xdr:colOff>3175</xdr:colOff>
      <xdr:row>328</xdr:row>
      <xdr:rowOff>170048</xdr:rowOff>
    </xdr:to>
    <xdr:sp macro="" textlink="">
      <xdr:nvSpPr>
        <xdr:cNvPr id="815" name="WordArt 2050">
          <a:extLst>
            <a:ext uri="{FF2B5EF4-FFF2-40B4-BE49-F238E27FC236}">
              <a16:creationId xmlns:a16="http://schemas.microsoft.com/office/drawing/2014/main" id="{00000000-0008-0000-0100-00002F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905157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213</xdr:row>
      <xdr:rowOff>165100</xdr:rowOff>
    </xdr:from>
    <xdr:to>
      <xdr:col>17</xdr:col>
      <xdr:colOff>3175</xdr:colOff>
      <xdr:row>213</xdr:row>
      <xdr:rowOff>165100</xdr:rowOff>
    </xdr:to>
    <xdr:sp macro="" textlink="">
      <xdr:nvSpPr>
        <xdr:cNvPr id="816" name="WordArt 1">
          <a:extLst>
            <a:ext uri="{FF2B5EF4-FFF2-40B4-BE49-F238E27FC236}">
              <a16:creationId xmlns:a16="http://schemas.microsoft.com/office/drawing/2014/main" id="{00000000-0008-0000-0100-000030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72020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213</xdr:row>
      <xdr:rowOff>165100</xdr:rowOff>
    </xdr:from>
    <xdr:to>
      <xdr:col>17</xdr:col>
      <xdr:colOff>3175</xdr:colOff>
      <xdr:row>213</xdr:row>
      <xdr:rowOff>165100</xdr:rowOff>
    </xdr:to>
    <xdr:sp macro="" textlink="">
      <xdr:nvSpPr>
        <xdr:cNvPr id="817" name="WordArt 2047">
          <a:extLst>
            <a:ext uri="{FF2B5EF4-FFF2-40B4-BE49-F238E27FC236}">
              <a16:creationId xmlns:a16="http://schemas.microsoft.com/office/drawing/2014/main" id="{00000000-0008-0000-0100-000031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72020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213</xdr:row>
      <xdr:rowOff>166873</xdr:rowOff>
    </xdr:from>
    <xdr:to>
      <xdr:col>17</xdr:col>
      <xdr:colOff>3175</xdr:colOff>
      <xdr:row>213</xdr:row>
      <xdr:rowOff>166873</xdr:rowOff>
    </xdr:to>
    <xdr:sp macro="" textlink="">
      <xdr:nvSpPr>
        <xdr:cNvPr id="818" name="WordArt 2050">
          <a:extLst>
            <a:ext uri="{FF2B5EF4-FFF2-40B4-BE49-F238E27FC236}">
              <a16:creationId xmlns:a16="http://schemas.microsoft.com/office/drawing/2014/main" id="{00000000-0008-0000-0100-000032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72038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330</xdr:row>
      <xdr:rowOff>168275</xdr:rowOff>
    </xdr:from>
    <xdr:to>
      <xdr:col>17</xdr:col>
      <xdr:colOff>3175</xdr:colOff>
      <xdr:row>330</xdr:row>
      <xdr:rowOff>168275</xdr:rowOff>
    </xdr:to>
    <xdr:sp macro="" textlink="">
      <xdr:nvSpPr>
        <xdr:cNvPr id="819" name="WordArt 1">
          <a:extLst>
            <a:ext uri="{FF2B5EF4-FFF2-40B4-BE49-F238E27FC236}">
              <a16:creationId xmlns:a16="http://schemas.microsoft.com/office/drawing/2014/main" id="{00000000-0008-0000-0100-000033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9849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330</xdr:row>
      <xdr:rowOff>168275</xdr:rowOff>
    </xdr:from>
    <xdr:to>
      <xdr:col>17</xdr:col>
      <xdr:colOff>3175</xdr:colOff>
      <xdr:row>330</xdr:row>
      <xdr:rowOff>168275</xdr:rowOff>
    </xdr:to>
    <xdr:sp macro="" textlink="">
      <xdr:nvSpPr>
        <xdr:cNvPr id="820" name="WordArt 2047">
          <a:extLst>
            <a:ext uri="{FF2B5EF4-FFF2-40B4-BE49-F238E27FC236}">
              <a16:creationId xmlns:a16="http://schemas.microsoft.com/office/drawing/2014/main" id="{00000000-0008-0000-0100-000034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9849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330</xdr:row>
      <xdr:rowOff>170048</xdr:rowOff>
    </xdr:from>
    <xdr:to>
      <xdr:col>17</xdr:col>
      <xdr:colOff>3175</xdr:colOff>
      <xdr:row>330</xdr:row>
      <xdr:rowOff>170048</xdr:rowOff>
    </xdr:to>
    <xdr:sp macro="" textlink="">
      <xdr:nvSpPr>
        <xdr:cNvPr id="821" name="WordArt 2050">
          <a:extLst>
            <a:ext uri="{FF2B5EF4-FFF2-40B4-BE49-F238E27FC236}">
              <a16:creationId xmlns:a16="http://schemas.microsoft.com/office/drawing/2014/main" id="{00000000-0008-0000-0100-000035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985167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330</xdr:row>
      <xdr:rowOff>168275</xdr:rowOff>
    </xdr:from>
    <xdr:to>
      <xdr:col>17</xdr:col>
      <xdr:colOff>3175</xdr:colOff>
      <xdr:row>330</xdr:row>
      <xdr:rowOff>168275</xdr:rowOff>
    </xdr:to>
    <xdr:sp macro="" textlink="">
      <xdr:nvSpPr>
        <xdr:cNvPr id="822" name="WordArt 1">
          <a:extLst>
            <a:ext uri="{FF2B5EF4-FFF2-40B4-BE49-F238E27FC236}">
              <a16:creationId xmlns:a16="http://schemas.microsoft.com/office/drawing/2014/main" id="{00000000-0008-0000-0100-000036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9849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330</xdr:row>
      <xdr:rowOff>168275</xdr:rowOff>
    </xdr:from>
    <xdr:to>
      <xdr:col>17</xdr:col>
      <xdr:colOff>3175</xdr:colOff>
      <xdr:row>330</xdr:row>
      <xdr:rowOff>168275</xdr:rowOff>
    </xdr:to>
    <xdr:sp macro="" textlink="">
      <xdr:nvSpPr>
        <xdr:cNvPr id="823" name="WordArt 2047">
          <a:extLst>
            <a:ext uri="{FF2B5EF4-FFF2-40B4-BE49-F238E27FC236}">
              <a16:creationId xmlns:a16="http://schemas.microsoft.com/office/drawing/2014/main" id="{00000000-0008-0000-0100-000037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9849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330</xdr:row>
      <xdr:rowOff>170048</xdr:rowOff>
    </xdr:from>
    <xdr:to>
      <xdr:col>17</xdr:col>
      <xdr:colOff>3175</xdr:colOff>
      <xdr:row>330</xdr:row>
      <xdr:rowOff>170048</xdr:rowOff>
    </xdr:to>
    <xdr:sp macro="" textlink="">
      <xdr:nvSpPr>
        <xdr:cNvPr id="824" name="WordArt 2050">
          <a:extLst>
            <a:ext uri="{FF2B5EF4-FFF2-40B4-BE49-F238E27FC236}">
              <a16:creationId xmlns:a16="http://schemas.microsoft.com/office/drawing/2014/main" id="{00000000-0008-0000-0100-000038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985167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331</xdr:row>
      <xdr:rowOff>168275</xdr:rowOff>
    </xdr:from>
    <xdr:to>
      <xdr:col>17</xdr:col>
      <xdr:colOff>3175</xdr:colOff>
      <xdr:row>331</xdr:row>
      <xdr:rowOff>168275</xdr:rowOff>
    </xdr:to>
    <xdr:sp macro="" textlink="">
      <xdr:nvSpPr>
        <xdr:cNvPr id="825" name="WordArt 1">
          <a:extLst>
            <a:ext uri="{FF2B5EF4-FFF2-40B4-BE49-F238E27FC236}">
              <a16:creationId xmlns:a16="http://schemas.microsoft.com/office/drawing/2014/main" id="{00000000-0008-0000-0100-000039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202499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331</xdr:row>
      <xdr:rowOff>168275</xdr:rowOff>
    </xdr:from>
    <xdr:to>
      <xdr:col>17</xdr:col>
      <xdr:colOff>3175</xdr:colOff>
      <xdr:row>331</xdr:row>
      <xdr:rowOff>168275</xdr:rowOff>
    </xdr:to>
    <xdr:sp macro="" textlink="">
      <xdr:nvSpPr>
        <xdr:cNvPr id="826" name="WordArt 2047">
          <a:extLst>
            <a:ext uri="{FF2B5EF4-FFF2-40B4-BE49-F238E27FC236}">
              <a16:creationId xmlns:a16="http://schemas.microsoft.com/office/drawing/2014/main" id="{00000000-0008-0000-0100-00003A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202499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331</xdr:row>
      <xdr:rowOff>170048</xdr:rowOff>
    </xdr:from>
    <xdr:to>
      <xdr:col>17</xdr:col>
      <xdr:colOff>3175</xdr:colOff>
      <xdr:row>331</xdr:row>
      <xdr:rowOff>170048</xdr:rowOff>
    </xdr:to>
    <xdr:sp macro="" textlink="">
      <xdr:nvSpPr>
        <xdr:cNvPr id="827" name="WordArt 2050">
          <a:extLst>
            <a:ext uri="{FF2B5EF4-FFF2-40B4-BE49-F238E27FC236}">
              <a16:creationId xmlns:a16="http://schemas.microsoft.com/office/drawing/2014/main" id="{00000000-0008-0000-0100-00003B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202517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331</xdr:row>
      <xdr:rowOff>168275</xdr:rowOff>
    </xdr:from>
    <xdr:to>
      <xdr:col>17</xdr:col>
      <xdr:colOff>3175</xdr:colOff>
      <xdr:row>331</xdr:row>
      <xdr:rowOff>168275</xdr:rowOff>
    </xdr:to>
    <xdr:sp macro="" textlink="">
      <xdr:nvSpPr>
        <xdr:cNvPr id="828" name="WordArt 1">
          <a:extLst>
            <a:ext uri="{FF2B5EF4-FFF2-40B4-BE49-F238E27FC236}">
              <a16:creationId xmlns:a16="http://schemas.microsoft.com/office/drawing/2014/main" id="{00000000-0008-0000-0100-00003C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202499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331</xdr:row>
      <xdr:rowOff>168275</xdr:rowOff>
    </xdr:from>
    <xdr:to>
      <xdr:col>17</xdr:col>
      <xdr:colOff>3175</xdr:colOff>
      <xdr:row>331</xdr:row>
      <xdr:rowOff>168275</xdr:rowOff>
    </xdr:to>
    <xdr:sp macro="" textlink="">
      <xdr:nvSpPr>
        <xdr:cNvPr id="829" name="WordArt 2047">
          <a:extLst>
            <a:ext uri="{FF2B5EF4-FFF2-40B4-BE49-F238E27FC236}">
              <a16:creationId xmlns:a16="http://schemas.microsoft.com/office/drawing/2014/main" id="{00000000-0008-0000-0100-00003D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202499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331</xdr:row>
      <xdr:rowOff>170048</xdr:rowOff>
    </xdr:from>
    <xdr:to>
      <xdr:col>17</xdr:col>
      <xdr:colOff>3175</xdr:colOff>
      <xdr:row>331</xdr:row>
      <xdr:rowOff>170048</xdr:rowOff>
    </xdr:to>
    <xdr:sp macro="" textlink="">
      <xdr:nvSpPr>
        <xdr:cNvPr id="830" name="WordArt 2050">
          <a:extLst>
            <a:ext uri="{FF2B5EF4-FFF2-40B4-BE49-F238E27FC236}">
              <a16:creationId xmlns:a16="http://schemas.microsoft.com/office/drawing/2014/main" id="{00000000-0008-0000-0100-00003E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202517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213</xdr:row>
      <xdr:rowOff>165100</xdr:rowOff>
    </xdr:from>
    <xdr:to>
      <xdr:col>17</xdr:col>
      <xdr:colOff>3175</xdr:colOff>
      <xdr:row>213</xdr:row>
      <xdr:rowOff>165100</xdr:rowOff>
    </xdr:to>
    <xdr:sp macro="" textlink="">
      <xdr:nvSpPr>
        <xdr:cNvPr id="831" name="WordArt 1">
          <a:extLst>
            <a:ext uri="{FF2B5EF4-FFF2-40B4-BE49-F238E27FC236}">
              <a16:creationId xmlns:a16="http://schemas.microsoft.com/office/drawing/2014/main" id="{00000000-0008-0000-0100-00003F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72020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213</xdr:row>
      <xdr:rowOff>165100</xdr:rowOff>
    </xdr:from>
    <xdr:to>
      <xdr:col>17</xdr:col>
      <xdr:colOff>3175</xdr:colOff>
      <xdr:row>213</xdr:row>
      <xdr:rowOff>165100</xdr:rowOff>
    </xdr:to>
    <xdr:sp macro="" textlink="">
      <xdr:nvSpPr>
        <xdr:cNvPr id="832" name="WordArt 2047">
          <a:extLst>
            <a:ext uri="{FF2B5EF4-FFF2-40B4-BE49-F238E27FC236}">
              <a16:creationId xmlns:a16="http://schemas.microsoft.com/office/drawing/2014/main" id="{00000000-0008-0000-0100-000040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72020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213</xdr:row>
      <xdr:rowOff>166873</xdr:rowOff>
    </xdr:from>
    <xdr:to>
      <xdr:col>17</xdr:col>
      <xdr:colOff>3175</xdr:colOff>
      <xdr:row>213</xdr:row>
      <xdr:rowOff>166873</xdr:rowOff>
    </xdr:to>
    <xdr:sp macro="" textlink="">
      <xdr:nvSpPr>
        <xdr:cNvPr id="833" name="WordArt 2050">
          <a:extLst>
            <a:ext uri="{FF2B5EF4-FFF2-40B4-BE49-F238E27FC236}">
              <a16:creationId xmlns:a16="http://schemas.microsoft.com/office/drawing/2014/main" id="{00000000-0008-0000-0100-000041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72038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278</xdr:row>
      <xdr:rowOff>165100</xdr:rowOff>
    </xdr:from>
    <xdr:to>
      <xdr:col>17</xdr:col>
      <xdr:colOff>3175</xdr:colOff>
      <xdr:row>278</xdr:row>
      <xdr:rowOff>165100</xdr:rowOff>
    </xdr:to>
    <xdr:sp macro="" textlink="">
      <xdr:nvSpPr>
        <xdr:cNvPr id="834" name="WordArt 1">
          <a:extLst>
            <a:ext uri="{FF2B5EF4-FFF2-40B4-BE49-F238E27FC236}">
              <a16:creationId xmlns:a16="http://schemas.microsoft.com/office/drawing/2014/main" id="{00000000-0008-0000-0100-000042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977773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278</xdr:row>
      <xdr:rowOff>165100</xdr:rowOff>
    </xdr:from>
    <xdr:to>
      <xdr:col>17</xdr:col>
      <xdr:colOff>3175</xdr:colOff>
      <xdr:row>278</xdr:row>
      <xdr:rowOff>165100</xdr:rowOff>
    </xdr:to>
    <xdr:sp macro="" textlink="">
      <xdr:nvSpPr>
        <xdr:cNvPr id="835" name="WordArt 2047">
          <a:extLst>
            <a:ext uri="{FF2B5EF4-FFF2-40B4-BE49-F238E27FC236}">
              <a16:creationId xmlns:a16="http://schemas.microsoft.com/office/drawing/2014/main" id="{00000000-0008-0000-0100-000043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977773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278</xdr:row>
      <xdr:rowOff>166873</xdr:rowOff>
    </xdr:from>
    <xdr:to>
      <xdr:col>17</xdr:col>
      <xdr:colOff>3175</xdr:colOff>
      <xdr:row>278</xdr:row>
      <xdr:rowOff>166873</xdr:rowOff>
    </xdr:to>
    <xdr:sp macro="" textlink="">
      <xdr:nvSpPr>
        <xdr:cNvPr id="836" name="WordArt 2050">
          <a:extLst>
            <a:ext uri="{FF2B5EF4-FFF2-40B4-BE49-F238E27FC236}">
              <a16:creationId xmlns:a16="http://schemas.microsoft.com/office/drawing/2014/main" id="{00000000-0008-0000-0100-000044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9777907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278</xdr:row>
      <xdr:rowOff>165100</xdr:rowOff>
    </xdr:from>
    <xdr:to>
      <xdr:col>17</xdr:col>
      <xdr:colOff>3175</xdr:colOff>
      <xdr:row>278</xdr:row>
      <xdr:rowOff>165100</xdr:rowOff>
    </xdr:to>
    <xdr:sp macro="" textlink="">
      <xdr:nvSpPr>
        <xdr:cNvPr id="837" name="WordArt 1">
          <a:extLst>
            <a:ext uri="{FF2B5EF4-FFF2-40B4-BE49-F238E27FC236}">
              <a16:creationId xmlns:a16="http://schemas.microsoft.com/office/drawing/2014/main" id="{00000000-0008-0000-0100-000045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977773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278</xdr:row>
      <xdr:rowOff>165100</xdr:rowOff>
    </xdr:from>
    <xdr:to>
      <xdr:col>17</xdr:col>
      <xdr:colOff>3175</xdr:colOff>
      <xdr:row>278</xdr:row>
      <xdr:rowOff>165100</xdr:rowOff>
    </xdr:to>
    <xdr:sp macro="" textlink="">
      <xdr:nvSpPr>
        <xdr:cNvPr id="838" name="WordArt 2047">
          <a:extLst>
            <a:ext uri="{FF2B5EF4-FFF2-40B4-BE49-F238E27FC236}">
              <a16:creationId xmlns:a16="http://schemas.microsoft.com/office/drawing/2014/main" id="{00000000-0008-0000-0100-000046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977773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278</xdr:row>
      <xdr:rowOff>166873</xdr:rowOff>
    </xdr:from>
    <xdr:to>
      <xdr:col>17</xdr:col>
      <xdr:colOff>3175</xdr:colOff>
      <xdr:row>278</xdr:row>
      <xdr:rowOff>166873</xdr:rowOff>
    </xdr:to>
    <xdr:sp macro="" textlink="">
      <xdr:nvSpPr>
        <xdr:cNvPr id="839" name="WordArt 2050">
          <a:extLst>
            <a:ext uri="{FF2B5EF4-FFF2-40B4-BE49-F238E27FC236}">
              <a16:creationId xmlns:a16="http://schemas.microsoft.com/office/drawing/2014/main" id="{00000000-0008-0000-0100-000047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9777907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278</xdr:row>
      <xdr:rowOff>165100</xdr:rowOff>
    </xdr:from>
    <xdr:to>
      <xdr:col>17</xdr:col>
      <xdr:colOff>3175</xdr:colOff>
      <xdr:row>278</xdr:row>
      <xdr:rowOff>165100</xdr:rowOff>
    </xdr:to>
    <xdr:sp macro="" textlink="">
      <xdr:nvSpPr>
        <xdr:cNvPr id="840" name="WordArt 1">
          <a:extLst>
            <a:ext uri="{FF2B5EF4-FFF2-40B4-BE49-F238E27FC236}">
              <a16:creationId xmlns:a16="http://schemas.microsoft.com/office/drawing/2014/main" id="{00000000-0008-0000-0100-000048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977773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278</xdr:row>
      <xdr:rowOff>165100</xdr:rowOff>
    </xdr:from>
    <xdr:to>
      <xdr:col>17</xdr:col>
      <xdr:colOff>3175</xdr:colOff>
      <xdr:row>278</xdr:row>
      <xdr:rowOff>165100</xdr:rowOff>
    </xdr:to>
    <xdr:sp macro="" textlink="">
      <xdr:nvSpPr>
        <xdr:cNvPr id="841" name="WordArt 2047">
          <a:extLst>
            <a:ext uri="{FF2B5EF4-FFF2-40B4-BE49-F238E27FC236}">
              <a16:creationId xmlns:a16="http://schemas.microsoft.com/office/drawing/2014/main" id="{00000000-0008-0000-0100-000049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977773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278</xdr:row>
      <xdr:rowOff>166873</xdr:rowOff>
    </xdr:from>
    <xdr:to>
      <xdr:col>17</xdr:col>
      <xdr:colOff>3175</xdr:colOff>
      <xdr:row>278</xdr:row>
      <xdr:rowOff>166873</xdr:rowOff>
    </xdr:to>
    <xdr:sp macro="" textlink="">
      <xdr:nvSpPr>
        <xdr:cNvPr id="842" name="WordArt 2050">
          <a:extLst>
            <a:ext uri="{FF2B5EF4-FFF2-40B4-BE49-F238E27FC236}">
              <a16:creationId xmlns:a16="http://schemas.microsoft.com/office/drawing/2014/main" id="{00000000-0008-0000-0100-00004A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9777907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278</xdr:row>
      <xdr:rowOff>165100</xdr:rowOff>
    </xdr:from>
    <xdr:to>
      <xdr:col>17</xdr:col>
      <xdr:colOff>3175</xdr:colOff>
      <xdr:row>278</xdr:row>
      <xdr:rowOff>165100</xdr:rowOff>
    </xdr:to>
    <xdr:sp macro="" textlink="">
      <xdr:nvSpPr>
        <xdr:cNvPr id="843" name="WordArt 1">
          <a:extLst>
            <a:ext uri="{FF2B5EF4-FFF2-40B4-BE49-F238E27FC236}">
              <a16:creationId xmlns:a16="http://schemas.microsoft.com/office/drawing/2014/main" id="{00000000-0008-0000-0100-00004B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977773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278</xdr:row>
      <xdr:rowOff>165100</xdr:rowOff>
    </xdr:from>
    <xdr:to>
      <xdr:col>17</xdr:col>
      <xdr:colOff>3175</xdr:colOff>
      <xdr:row>278</xdr:row>
      <xdr:rowOff>165100</xdr:rowOff>
    </xdr:to>
    <xdr:sp macro="" textlink="">
      <xdr:nvSpPr>
        <xdr:cNvPr id="844" name="WordArt 2047">
          <a:extLst>
            <a:ext uri="{FF2B5EF4-FFF2-40B4-BE49-F238E27FC236}">
              <a16:creationId xmlns:a16="http://schemas.microsoft.com/office/drawing/2014/main" id="{00000000-0008-0000-0100-00004C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977773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278</xdr:row>
      <xdr:rowOff>166873</xdr:rowOff>
    </xdr:from>
    <xdr:to>
      <xdr:col>17</xdr:col>
      <xdr:colOff>3175</xdr:colOff>
      <xdr:row>278</xdr:row>
      <xdr:rowOff>166873</xdr:rowOff>
    </xdr:to>
    <xdr:sp macro="" textlink="">
      <xdr:nvSpPr>
        <xdr:cNvPr id="845" name="WordArt 2050">
          <a:extLst>
            <a:ext uri="{FF2B5EF4-FFF2-40B4-BE49-F238E27FC236}">
              <a16:creationId xmlns:a16="http://schemas.microsoft.com/office/drawing/2014/main" id="{00000000-0008-0000-0100-00004D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9777907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217</xdr:row>
      <xdr:rowOff>165100</xdr:rowOff>
    </xdr:from>
    <xdr:to>
      <xdr:col>17</xdr:col>
      <xdr:colOff>3175</xdr:colOff>
      <xdr:row>217</xdr:row>
      <xdr:rowOff>165100</xdr:rowOff>
    </xdr:to>
    <xdr:sp macro="" textlink="">
      <xdr:nvSpPr>
        <xdr:cNvPr id="846" name="WordArt 1">
          <a:extLst>
            <a:ext uri="{FF2B5EF4-FFF2-40B4-BE49-F238E27FC236}">
              <a16:creationId xmlns:a16="http://schemas.microsoft.com/office/drawing/2014/main" id="{00000000-0008-0000-0100-00004E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88022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217</xdr:row>
      <xdr:rowOff>165100</xdr:rowOff>
    </xdr:from>
    <xdr:to>
      <xdr:col>17</xdr:col>
      <xdr:colOff>3175</xdr:colOff>
      <xdr:row>217</xdr:row>
      <xdr:rowOff>165100</xdr:rowOff>
    </xdr:to>
    <xdr:sp macro="" textlink="">
      <xdr:nvSpPr>
        <xdr:cNvPr id="847" name="WordArt 2047">
          <a:extLst>
            <a:ext uri="{FF2B5EF4-FFF2-40B4-BE49-F238E27FC236}">
              <a16:creationId xmlns:a16="http://schemas.microsoft.com/office/drawing/2014/main" id="{00000000-0008-0000-0100-00004F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88022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217</xdr:row>
      <xdr:rowOff>166873</xdr:rowOff>
    </xdr:from>
    <xdr:to>
      <xdr:col>17</xdr:col>
      <xdr:colOff>3175</xdr:colOff>
      <xdr:row>217</xdr:row>
      <xdr:rowOff>166873</xdr:rowOff>
    </xdr:to>
    <xdr:sp macro="" textlink="">
      <xdr:nvSpPr>
        <xdr:cNvPr id="848" name="WordArt 2050">
          <a:extLst>
            <a:ext uri="{FF2B5EF4-FFF2-40B4-BE49-F238E27FC236}">
              <a16:creationId xmlns:a16="http://schemas.microsoft.com/office/drawing/2014/main" id="{00000000-0008-0000-0100-000050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88040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217</xdr:row>
      <xdr:rowOff>165100</xdr:rowOff>
    </xdr:from>
    <xdr:to>
      <xdr:col>17</xdr:col>
      <xdr:colOff>3175</xdr:colOff>
      <xdr:row>217</xdr:row>
      <xdr:rowOff>165100</xdr:rowOff>
    </xdr:to>
    <xdr:sp macro="" textlink="">
      <xdr:nvSpPr>
        <xdr:cNvPr id="849" name="WordArt 1">
          <a:extLst>
            <a:ext uri="{FF2B5EF4-FFF2-40B4-BE49-F238E27FC236}">
              <a16:creationId xmlns:a16="http://schemas.microsoft.com/office/drawing/2014/main" id="{00000000-0008-0000-0100-000051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88022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217</xdr:row>
      <xdr:rowOff>165100</xdr:rowOff>
    </xdr:from>
    <xdr:to>
      <xdr:col>17</xdr:col>
      <xdr:colOff>3175</xdr:colOff>
      <xdr:row>217</xdr:row>
      <xdr:rowOff>165100</xdr:rowOff>
    </xdr:to>
    <xdr:sp macro="" textlink="">
      <xdr:nvSpPr>
        <xdr:cNvPr id="850" name="WordArt 2047">
          <a:extLst>
            <a:ext uri="{FF2B5EF4-FFF2-40B4-BE49-F238E27FC236}">
              <a16:creationId xmlns:a16="http://schemas.microsoft.com/office/drawing/2014/main" id="{00000000-0008-0000-0100-000052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88022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217</xdr:row>
      <xdr:rowOff>166873</xdr:rowOff>
    </xdr:from>
    <xdr:to>
      <xdr:col>17</xdr:col>
      <xdr:colOff>3175</xdr:colOff>
      <xdr:row>217</xdr:row>
      <xdr:rowOff>166873</xdr:rowOff>
    </xdr:to>
    <xdr:sp macro="" textlink="">
      <xdr:nvSpPr>
        <xdr:cNvPr id="851" name="WordArt 2050">
          <a:extLst>
            <a:ext uri="{FF2B5EF4-FFF2-40B4-BE49-F238E27FC236}">
              <a16:creationId xmlns:a16="http://schemas.microsoft.com/office/drawing/2014/main" id="{00000000-0008-0000-0100-000053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88040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217</xdr:row>
      <xdr:rowOff>174625</xdr:rowOff>
    </xdr:from>
    <xdr:to>
      <xdr:col>17</xdr:col>
      <xdr:colOff>3175</xdr:colOff>
      <xdr:row>217</xdr:row>
      <xdr:rowOff>174625</xdr:rowOff>
    </xdr:to>
    <xdr:sp macro="" textlink="">
      <xdr:nvSpPr>
        <xdr:cNvPr id="852" name="WordArt 1">
          <a:extLst>
            <a:ext uri="{FF2B5EF4-FFF2-40B4-BE49-F238E27FC236}">
              <a16:creationId xmlns:a16="http://schemas.microsoft.com/office/drawing/2014/main" id="{00000000-0008-0000-0100-000054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88117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217</xdr:row>
      <xdr:rowOff>174625</xdr:rowOff>
    </xdr:from>
    <xdr:to>
      <xdr:col>17</xdr:col>
      <xdr:colOff>3175</xdr:colOff>
      <xdr:row>217</xdr:row>
      <xdr:rowOff>174625</xdr:rowOff>
    </xdr:to>
    <xdr:sp macro="" textlink="">
      <xdr:nvSpPr>
        <xdr:cNvPr id="853" name="WordArt 2047">
          <a:extLst>
            <a:ext uri="{FF2B5EF4-FFF2-40B4-BE49-F238E27FC236}">
              <a16:creationId xmlns:a16="http://schemas.microsoft.com/office/drawing/2014/main" id="{00000000-0008-0000-0100-000055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88117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217</xdr:row>
      <xdr:rowOff>176398</xdr:rowOff>
    </xdr:from>
    <xdr:to>
      <xdr:col>17</xdr:col>
      <xdr:colOff>3175</xdr:colOff>
      <xdr:row>217</xdr:row>
      <xdr:rowOff>176398</xdr:rowOff>
    </xdr:to>
    <xdr:sp macro="" textlink="">
      <xdr:nvSpPr>
        <xdr:cNvPr id="854" name="WordArt 2050">
          <a:extLst>
            <a:ext uri="{FF2B5EF4-FFF2-40B4-BE49-F238E27FC236}">
              <a16:creationId xmlns:a16="http://schemas.microsoft.com/office/drawing/2014/main" id="{00000000-0008-0000-0100-000056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881354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217</xdr:row>
      <xdr:rowOff>174625</xdr:rowOff>
    </xdr:from>
    <xdr:to>
      <xdr:col>17</xdr:col>
      <xdr:colOff>3175</xdr:colOff>
      <xdr:row>217</xdr:row>
      <xdr:rowOff>174625</xdr:rowOff>
    </xdr:to>
    <xdr:sp macro="" textlink="">
      <xdr:nvSpPr>
        <xdr:cNvPr id="855" name="WordArt 1">
          <a:extLst>
            <a:ext uri="{FF2B5EF4-FFF2-40B4-BE49-F238E27FC236}">
              <a16:creationId xmlns:a16="http://schemas.microsoft.com/office/drawing/2014/main" id="{00000000-0008-0000-0100-000057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88117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217</xdr:row>
      <xdr:rowOff>174625</xdr:rowOff>
    </xdr:from>
    <xdr:to>
      <xdr:col>17</xdr:col>
      <xdr:colOff>3175</xdr:colOff>
      <xdr:row>217</xdr:row>
      <xdr:rowOff>174625</xdr:rowOff>
    </xdr:to>
    <xdr:sp macro="" textlink="">
      <xdr:nvSpPr>
        <xdr:cNvPr id="856" name="WordArt 2047">
          <a:extLst>
            <a:ext uri="{FF2B5EF4-FFF2-40B4-BE49-F238E27FC236}">
              <a16:creationId xmlns:a16="http://schemas.microsoft.com/office/drawing/2014/main" id="{00000000-0008-0000-0100-000058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88117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217</xdr:row>
      <xdr:rowOff>176398</xdr:rowOff>
    </xdr:from>
    <xdr:to>
      <xdr:col>17</xdr:col>
      <xdr:colOff>3175</xdr:colOff>
      <xdr:row>217</xdr:row>
      <xdr:rowOff>176398</xdr:rowOff>
    </xdr:to>
    <xdr:sp macro="" textlink="">
      <xdr:nvSpPr>
        <xdr:cNvPr id="857" name="WordArt 2050">
          <a:extLst>
            <a:ext uri="{FF2B5EF4-FFF2-40B4-BE49-F238E27FC236}">
              <a16:creationId xmlns:a16="http://schemas.microsoft.com/office/drawing/2014/main" id="{00000000-0008-0000-0100-000059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881354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217</xdr:row>
      <xdr:rowOff>174625</xdr:rowOff>
    </xdr:from>
    <xdr:to>
      <xdr:col>17</xdr:col>
      <xdr:colOff>3175</xdr:colOff>
      <xdr:row>217</xdr:row>
      <xdr:rowOff>174625</xdr:rowOff>
    </xdr:to>
    <xdr:sp macro="" textlink="">
      <xdr:nvSpPr>
        <xdr:cNvPr id="858" name="WordArt 1">
          <a:extLst>
            <a:ext uri="{FF2B5EF4-FFF2-40B4-BE49-F238E27FC236}">
              <a16:creationId xmlns:a16="http://schemas.microsoft.com/office/drawing/2014/main" id="{00000000-0008-0000-0100-00005A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88117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217</xdr:row>
      <xdr:rowOff>174625</xdr:rowOff>
    </xdr:from>
    <xdr:to>
      <xdr:col>17</xdr:col>
      <xdr:colOff>3175</xdr:colOff>
      <xdr:row>217</xdr:row>
      <xdr:rowOff>174625</xdr:rowOff>
    </xdr:to>
    <xdr:sp macro="" textlink="">
      <xdr:nvSpPr>
        <xdr:cNvPr id="859" name="WordArt 2047">
          <a:extLst>
            <a:ext uri="{FF2B5EF4-FFF2-40B4-BE49-F238E27FC236}">
              <a16:creationId xmlns:a16="http://schemas.microsoft.com/office/drawing/2014/main" id="{00000000-0008-0000-0100-00005B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88117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217</xdr:row>
      <xdr:rowOff>176398</xdr:rowOff>
    </xdr:from>
    <xdr:to>
      <xdr:col>17</xdr:col>
      <xdr:colOff>3175</xdr:colOff>
      <xdr:row>217</xdr:row>
      <xdr:rowOff>176398</xdr:rowOff>
    </xdr:to>
    <xdr:sp macro="" textlink="">
      <xdr:nvSpPr>
        <xdr:cNvPr id="860" name="WordArt 2050">
          <a:extLst>
            <a:ext uri="{FF2B5EF4-FFF2-40B4-BE49-F238E27FC236}">
              <a16:creationId xmlns:a16="http://schemas.microsoft.com/office/drawing/2014/main" id="{00000000-0008-0000-0100-00005C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881354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217</xdr:row>
      <xdr:rowOff>165100</xdr:rowOff>
    </xdr:from>
    <xdr:to>
      <xdr:col>17</xdr:col>
      <xdr:colOff>3175</xdr:colOff>
      <xdr:row>217</xdr:row>
      <xdr:rowOff>165100</xdr:rowOff>
    </xdr:to>
    <xdr:sp macro="" textlink="">
      <xdr:nvSpPr>
        <xdr:cNvPr id="861" name="WordArt 1">
          <a:extLst>
            <a:ext uri="{FF2B5EF4-FFF2-40B4-BE49-F238E27FC236}">
              <a16:creationId xmlns:a16="http://schemas.microsoft.com/office/drawing/2014/main" id="{00000000-0008-0000-0100-00005D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88022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217</xdr:row>
      <xdr:rowOff>165100</xdr:rowOff>
    </xdr:from>
    <xdr:to>
      <xdr:col>17</xdr:col>
      <xdr:colOff>3175</xdr:colOff>
      <xdr:row>217</xdr:row>
      <xdr:rowOff>165100</xdr:rowOff>
    </xdr:to>
    <xdr:sp macro="" textlink="">
      <xdr:nvSpPr>
        <xdr:cNvPr id="862" name="WordArt 2047">
          <a:extLst>
            <a:ext uri="{FF2B5EF4-FFF2-40B4-BE49-F238E27FC236}">
              <a16:creationId xmlns:a16="http://schemas.microsoft.com/office/drawing/2014/main" id="{00000000-0008-0000-0100-00005E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88022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217</xdr:row>
      <xdr:rowOff>166873</xdr:rowOff>
    </xdr:from>
    <xdr:to>
      <xdr:col>17</xdr:col>
      <xdr:colOff>3175</xdr:colOff>
      <xdr:row>217</xdr:row>
      <xdr:rowOff>166873</xdr:rowOff>
    </xdr:to>
    <xdr:sp macro="" textlink="">
      <xdr:nvSpPr>
        <xdr:cNvPr id="863" name="WordArt 2050">
          <a:extLst>
            <a:ext uri="{FF2B5EF4-FFF2-40B4-BE49-F238E27FC236}">
              <a16:creationId xmlns:a16="http://schemas.microsoft.com/office/drawing/2014/main" id="{00000000-0008-0000-0100-00005F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88040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217</xdr:row>
      <xdr:rowOff>165100</xdr:rowOff>
    </xdr:from>
    <xdr:to>
      <xdr:col>17</xdr:col>
      <xdr:colOff>3175</xdr:colOff>
      <xdr:row>217</xdr:row>
      <xdr:rowOff>165100</xdr:rowOff>
    </xdr:to>
    <xdr:sp macro="" textlink="">
      <xdr:nvSpPr>
        <xdr:cNvPr id="864" name="WordArt 1">
          <a:extLst>
            <a:ext uri="{FF2B5EF4-FFF2-40B4-BE49-F238E27FC236}">
              <a16:creationId xmlns:a16="http://schemas.microsoft.com/office/drawing/2014/main" id="{00000000-0008-0000-0100-000060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88022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217</xdr:row>
      <xdr:rowOff>165100</xdr:rowOff>
    </xdr:from>
    <xdr:to>
      <xdr:col>17</xdr:col>
      <xdr:colOff>3175</xdr:colOff>
      <xdr:row>217</xdr:row>
      <xdr:rowOff>165100</xdr:rowOff>
    </xdr:to>
    <xdr:sp macro="" textlink="">
      <xdr:nvSpPr>
        <xdr:cNvPr id="865" name="WordArt 2047">
          <a:extLst>
            <a:ext uri="{FF2B5EF4-FFF2-40B4-BE49-F238E27FC236}">
              <a16:creationId xmlns:a16="http://schemas.microsoft.com/office/drawing/2014/main" id="{00000000-0008-0000-0100-000061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88022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217</xdr:row>
      <xdr:rowOff>166873</xdr:rowOff>
    </xdr:from>
    <xdr:to>
      <xdr:col>17</xdr:col>
      <xdr:colOff>3175</xdr:colOff>
      <xdr:row>217</xdr:row>
      <xdr:rowOff>166873</xdr:rowOff>
    </xdr:to>
    <xdr:sp macro="" textlink="">
      <xdr:nvSpPr>
        <xdr:cNvPr id="866" name="WordArt 2050">
          <a:extLst>
            <a:ext uri="{FF2B5EF4-FFF2-40B4-BE49-F238E27FC236}">
              <a16:creationId xmlns:a16="http://schemas.microsoft.com/office/drawing/2014/main" id="{00000000-0008-0000-0100-000062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88040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217</xdr:row>
      <xdr:rowOff>174625</xdr:rowOff>
    </xdr:from>
    <xdr:to>
      <xdr:col>17</xdr:col>
      <xdr:colOff>3175</xdr:colOff>
      <xdr:row>217</xdr:row>
      <xdr:rowOff>174625</xdr:rowOff>
    </xdr:to>
    <xdr:sp macro="" textlink="">
      <xdr:nvSpPr>
        <xdr:cNvPr id="867" name="WordArt 1">
          <a:extLst>
            <a:ext uri="{FF2B5EF4-FFF2-40B4-BE49-F238E27FC236}">
              <a16:creationId xmlns:a16="http://schemas.microsoft.com/office/drawing/2014/main" id="{00000000-0008-0000-0100-000063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88117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217</xdr:row>
      <xdr:rowOff>174625</xdr:rowOff>
    </xdr:from>
    <xdr:to>
      <xdr:col>17</xdr:col>
      <xdr:colOff>3175</xdr:colOff>
      <xdr:row>217</xdr:row>
      <xdr:rowOff>174625</xdr:rowOff>
    </xdr:to>
    <xdr:sp macro="" textlink="">
      <xdr:nvSpPr>
        <xdr:cNvPr id="868" name="WordArt 2047">
          <a:extLst>
            <a:ext uri="{FF2B5EF4-FFF2-40B4-BE49-F238E27FC236}">
              <a16:creationId xmlns:a16="http://schemas.microsoft.com/office/drawing/2014/main" id="{00000000-0008-0000-0100-000064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88117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217</xdr:row>
      <xdr:rowOff>176398</xdr:rowOff>
    </xdr:from>
    <xdr:to>
      <xdr:col>17</xdr:col>
      <xdr:colOff>3175</xdr:colOff>
      <xdr:row>217</xdr:row>
      <xdr:rowOff>176398</xdr:rowOff>
    </xdr:to>
    <xdr:sp macro="" textlink="">
      <xdr:nvSpPr>
        <xdr:cNvPr id="869" name="WordArt 2050">
          <a:extLst>
            <a:ext uri="{FF2B5EF4-FFF2-40B4-BE49-F238E27FC236}">
              <a16:creationId xmlns:a16="http://schemas.microsoft.com/office/drawing/2014/main" id="{00000000-0008-0000-0100-000065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881354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217</xdr:row>
      <xdr:rowOff>174625</xdr:rowOff>
    </xdr:from>
    <xdr:to>
      <xdr:col>17</xdr:col>
      <xdr:colOff>3175</xdr:colOff>
      <xdr:row>217</xdr:row>
      <xdr:rowOff>174625</xdr:rowOff>
    </xdr:to>
    <xdr:sp macro="" textlink="">
      <xdr:nvSpPr>
        <xdr:cNvPr id="870" name="WordArt 1">
          <a:extLst>
            <a:ext uri="{FF2B5EF4-FFF2-40B4-BE49-F238E27FC236}">
              <a16:creationId xmlns:a16="http://schemas.microsoft.com/office/drawing/2014/main" id="{00000000-0008-0000-0100-000066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88117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217</xdr:row>
      <xdr:rowOff>174625</xdr:rowOff>
    </xdr:from>
    <xdr:to>
      <xdr:col>17</xdr:col>
      <xdr:colOff>3175</xdr:colOff>
      <xdr:row>217</xdr:row>
      <xdr:rowOff>174625</xdr:rowOff>
    </xdr:to>
    <xdr:sp macro="" textlink="">
      <xdr:nvSpPr>
        <xdr:cNvPr id="871" name="WordArt 2047">
          <a:extLst>
            <a:ext uri="{FF2B5EF4-FFF2-40B4-BE49-F238E27FC236}">
              <a16:creationId xmlns:a16="http://schemas.microsoft.com/office/drawing/2014/main" id="{00000000-0008-0000-0100-000067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88117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217</xdr:row>
      <xdr:rowOff>176398</xdr:rowOff>
    </xdr:from>
    <xdr:to>
      <xdr:col>17</xdr:col>
      <xdr:colOff>3175</xdr:colOff>
      <xdr:row>217</xdr:row>
      <xdr:rowOff>176398</xdr:rowOff>
    </xdr:to>
    <xdr:sp macro="" textlink="">
      <xdr:nvSpPr>
        <xdr:cNvPr id="872" name="WordArt 2050">
          <a:extLst>
            <a:ext uri="{FF2B5EF4-FFF2-40B4-BE49-F238E27FC236}">
              <a16:creationId xmlns:a16="http://schemas.microsoft.com/office/drawing/2014/main" id="{00000000-0008-0000-0100-000068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881354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217</xdr:row>
      <xdr:rowOff>174625</xdr:rowOff>
    </xdr:from>
    <xdr:to>
      <xdr:col>17</xdr:col>
      <xdr:colOff>3175</xdr:colOff>
      <xdr:row>217</xdr:row>
      <xdr:rowOff>174625</xdr:rowOff>
    </xdr:to>
    <xdr:sp macro="" textlink="">
      <xdr:nvSpPr>
        <xdr:cNvPr id="873" name="WordArt 1">
          <a:extLst>
            <a:ext uri="{FF2B5EF4-FFF2-40B4-BE49-F238E27FC236}">
              <a16:creationId xmlns:a16="http://schemas.microsoft.com/office/drawing/2014/main" id="{00000000-0008-0000-0100-000069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88117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217</xdr:row>
      <xdr:rowOff>174625</xdr:rowOff>
    </xdr:from>
    <xdr:to>
      <xdr:col>17</xdr:col>
      <xdr:colOff>3175</xdr:colOff>
      <xdr:row>217</xdr:row>
      <xdr:rowOff>174625</xdr:rowOff>
    </xdr:to>
    <xdr:sp macro="" textlink="">
      <xdr:nvSpPr>
        <xdr:cNvPr id="874" name="WordArt 2047">
          <a:extLst>
            <a:ext uri="{FF2B5EF4-FFF2-40B4-BE49-F238E27FC236}">
              <a16:creationId xmlns:a16="http://schemas.microsoft.com/office/drawing/2014/main" id="{00000000-0008-0000-0100-00006A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88117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217</xdr:row>
      <xdr:rowOff>176398</xdr:rowOff>
    </xdr:from>
    <xdr:to>
      <xdr:col>17</xdr:col>
      <xdr:colOff>3175</xdr:colOff>
      <xdr:row>217</xdr:row>
      <xdr:rowOff>176398</xdr:rowOff>
    </xdr:to>
    <xdr:sp macro="" textlink="">
      <xdr:nvSpPr>
        <xdr:cNvPr id="875" name="WordArt 2050">
          <a:extLst>
            <a:ext uri="{FF2B5EF4-FFF2-40B4-BE49-F238E27FC236}">
              <a16:creationId xmlns:a16="http://schemas.microsoft.com/office/drawing/2014/main" id="{00000000-0008-0000-0100-00006B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881354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218</xdr:row>
      <xdr:rowOff>165100</xdr:rowOff>
    </xdr:from>
    <xdr:to>
      <xdr:col>17</xdr:col>
      <xdr:colOff>3175</xdr:colOff>
      <xdr:row>218</xdr:row>
      <xdr:rowOff>165100</xdr:rowOff>
    </xdr:to>
    <xdr:sp macro="" textlink="">
      <xdr:nvSpPr>
        <xdr:cNvPr id="876" name="WordArt 1">
          <a:extLst>
            <a:ext uri="{FF2B5EF4-FFF2-40B4-BE49-F238E27FC236}">
              <a16:creationId xmlns:a16="http://schemas.microsoft.com/office/drawing/2014/main" id="{00000000-0008-0000-0100-00006C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92023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218</xdr:row>
      <xdr:rowOff>165100</xdr:rowOff>
    </xdr:from>
    <xdr:to>
      <xdr:col>17</xdr:col>
      <xdr:colOff>3175</xdr:colOff>
      <xdr:row>218</xdr:row>
      <xdr:rowOff>165100</xdr:rowOff>
    </xdr:to>
    <xdr:sp macro="" textlink="">
      <xdr:nvSpPr>
        <xdr:cNvPr id="877" name="WordArt 2047">
          <a:extLst>
            <a:ext uri="{FF2B5EF4-FFF2-40B4-BE49-F238E27FC236}">
              <a16:creationId xmlns:a16="http://schemas.microsoft.com/office/drawing/2014/main" id="{00000000-0008-0000-0100-00006D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92023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218</xdr:row>
      <xdr:rowOff>166873</xdr:rowOff>
    </xdr:from>
    <xdr:to>
      <xdr:col>17</xdr:col>
      <xdr:colOff>3175</xdr:colOff>
      <xdr:row>218</xdr:row>
      <xdr:rowOff>166873</xdr:rowOff>
    </xdr:to>
    <xdr:sp macro="" textlink="">
      <xdr:nvSpPr>
        <xdr:cNvPr id="878" name="WordArt 2050">
          <a:extLst>
            <a:ext uri="{FF2B5EF4-FFF2-40B4-BE49-F238E27FC236}">
              <a16:creationId xmlns:a16="http://schemas.microsoft.com/office/drawing/2014/main" id="{00000000-0008-0000-0100-00006E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920407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218</xdr:row>
      <xdr:rowOff>165100</xdr:rowOff>
    </xdr:from>
    <xdr:to>
      <xdr:col>17</xdr:col>
      <xdr:colOff>3175</xdr:colOff>
      <xdr:row>218</xdr:row>
      <xdr:rowOff>165100</xdr:rowOff>
    </xdr:to>
    <xdr:sp macro="" textlink="">
      <xdr:nvSpPr>
        <xdr:cNvPr id="879" name="WordArt 1">
          <a:extLst>
            <a:ext uri="{FF2B5EF4-FFF2-40B4-BE49-F238E27FC236}">
              <a16:creationId xmlns:a16="http://schemas.microsoft.com/office/drawing/2014/main" id="{00000000-0008-0000-0100-00006F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92023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218</xdr:row>
      <xdr:rowOff>165100</xdr:rowOff>
    </xdr:from>
    <xdr:to>
      <xdr:col>17</xdr:col>
      <xdr:colOff>3175</xdr:colOff>
      <xdr:row>218</xdr:row>
      <xdr:rowOff>165100</xdr:rowOff>
    </xdr:to>
    <xdr:sp macro="" textlink="">
      <xdr:nvSpPr>
        <xdr:cNvPr id="880" name="WordArt 2047">
          <a:extLst>
            <a:ext uri="{FF2B5EF4-FFF2-40B4-BE49-F238E27FC236}">
              <a16:creationId xmlns:a16="http://schemas.microsoft.com/office/drawing/2014/main" id="{00000000-0008-0000-0100-000070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92023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218</xdr:row>
      <xdr:rowOff>166873</xdr:rowOff>
    </xdr:from>
    <xdr:to>
      <xdr:col>17</xdr:col>
      <xdr:colOff>3175</xdr:colOff>
      <xdr:row>218</xdr:row>
      <xdr:rowOff>166873</xdr:rowOff>
    </xdr:to>
    <xdr:sp macro="" textlink="">
      <xdr:nvSpPr>
        <xdr:cNvPr id="881" name="WordArt 2050">
          <a:extLst>
            <a:ext uri="{FF2B5EF4-FFF2-40B4-BE49-F238E27FC236}">
              <a16:creationId xmlns:a16="http://schemas.microsoft.com/office/drawing/2014/main" id="{00000000-0008-0000-0100-000071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920407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218</xdr:row>
      <xdr:rowOff>174625</xdr:rowOff>
    </xdr:from>
    <xdr:to>
      <xdr:col>17</xdr:col>
      <xdr:colOff>3175</xdr:colOff>
      <xdr:row>218</xdr:row>
      <xdr:rowOff>174625</xdr:rowOff>
    </xdr:to>
    <xdr:sp macro="" textlink="">
      <xdr:nvSpPr>
        <xdr:cNvPr id="882" name="WordArt 1">
          <a:extLst>
            <a:ext uri="{FF2B5EF4-FFF2-40B4-BE49-F238E27FC236}">
              <a16:creationId xmlns:a16="http://schemas.microsoft.com/office/drawing/2014/main" id="{00000000-0008-0000-0100-000072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92118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218</xdr:row>
      <xdr:rowOff>174625</xdr:rowOff>
    </xdr:from>
    <xdr:to>
      <xdr:col>17</xdr:col>
      <xdr:colOff>3175</xdr:colOff>
      <xdr:row>218</xdr:row>
      <xdr:rowOff>174625</xdr:rowOff>
    </xdr:to>
    <xdr:sp macro="" textlink="">
      <xdr:nvSpPr>
        <xdr:cNvPr id="883" name="WordArt 2047">
          <a:extLst>
            <a:ext uri="{FF2B5EF4-FFF2-40B4-BE49-F238E27FC236}">
              <a16:creationId xmlns:a16="http://schemas.microsoft.com/office/drawing/2014/main" id="{00000000-0008-0000-0100-000073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92118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218</xdr:row>
      <xdr:rowOff>176398</xdr:rowOff>
    </xdr:from>
    <xdr:to>
      <xdr:col>17</xdr:col>
      <xdr:colOff>3175</xdr:colOff>
      <xdr:row>218</xdr:row>
      <xdr:rowOff>176398</xdr:rowOff>
    </xdr:to>
    <xdr:sp macro="" textlink="">
      <xdr:nvSpPr>
        <xdr:cNvPr id="884" name="WordArt 2050">
          <a:extLst>
            <a:ext uri="{FF2B5EF4-FFF2-40B4-BE49-F238E27FC236}">
              <a16:creationId xmlns:a16="http://schemas.microsoft.com/office/drawing/2014/main" id="{00000000-0008-0000-0100-000074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921359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218</xdr:row>
      <xdr:rowOff>174625</xdr:rowOff>
    </xdr:from>
    <xdr:to>
      <xdr:col>17</xdr:col>
      <xdr:colOff>3175</xdr:colOff>
      <xdr:row>218</xdr:row>
      <xdr:rowOff>174625</xdr:rowOff>
    </xdr:to>
    <xdr:sp macro="" textlink="">
      <xdr:nvSpPr>
        <xdr:cNvPr id="885" name="WordArt 1">
          <a:extLst>
            <a:ext uri="{FF2B5EF4-FFF2-40B4-BE49-F238E27FC236}">
              <a16:creationId xmlns:a16="http://schemas.microsoft.com/office/drawing/2014/main" id="{00000000-0008-0000-0100-000075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92118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218</xdr:row>
      <xdr:rowOff>174625</xdr:rowOff>
    </xdr:from>
    <xdr:to>
      <xdr:col>17</xdr:col>
      <xdr:colOff>3175</xdr:colOff>
      <xdr:row>218</xdr:row>
      <xdr:rowOff>174625</xdr:rowOff>
    </xdr:to>
    <xdr:sp macro="" textlink="">
      <xdr:nvSpPr>
        <xdr:cNvPr id="886" name="WordArt 2047">
          <a:extLst>
            <a:ext uri="{FF2B5EF4-FFF2-40B4-BE49-F238E27FC236}">
              <a16:creationId xmlns:a16="http://schemas.microsoft.com/office/drawing/2014/main" id="{00000000-0008-0000-0100-000076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92118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218</xdr:row>
      <xdr:rowOff>176398</xdr:rowOff>
    </xdr:from>
    <xdr:to>
      <xdr:col>17</xdr:col>
      <xdr:colOff>3175</xdr:colOff>
      <xdr:row>218</xdr:row>
      <xdr:rowOff>176398</xdr:rowOff>
    </xdr:to>
    <xdr:sp macro="" textlink="">
      <xdr:nvSpPr>
        <xdr:cNvPr id="887" name="WordArt 2050">
          <a:extLst>
            <a:ext uri="{FF2B5EF4-FFF2-40B4-BE49-F238E27FC236}">
              <a16:creationId xmlns:a16="http://schemas.microsoft.com/office/drawing/2014/main" id="{00000000-0008-0000-0100-000077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921359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218</xdr:row>
      <xdr:rowOff>174625</xdr:rowOff>
    </xdr:from>
    <xdr:to>
      <xdr:col>17</xdr:col>
      <xdr:colOff>3175</xdr:colOff>
      <xdr:row>218</xdr:row>
      <xdr:rowOff>174625</xdr:rowOff>
    </xdr:to>
    <xdr:sp macro="" textlink="">
      <xdr:nvSpPr>
        <xdr:cNvPr id="888" name="WordArt 1">
          <a:extLst>
            <a:ext uri="{FF2B5EF4-FFF2-40B4-BE49-F238E27FC236}">
              <a16:creationId xmlns:a16="http://schemas.microsoft.com/office/drawing/2014/main" id="{00000000-0008-0000-0100-000078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92118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218</xdr:row>
      <xdr:rowOff>174625</xdr:rowOff>
    </xdr:from>
    <xdr:to>
      <xdr:col>17</xdr:col>
      <xdr:colOff>3175</xdr:colOff>
      <xdr:row>218</xdr:row>
      <xdr:rowOff>174625</xdr:rowOff>
    </xdr:to>
    <xdr:sp macro="" textlink="">
      <xdr:nvSpPr>
        <xdr:cNvPr id="889" name="WordArt 2047">
          <a:extLst>
            <a:ext uri="{FF2B5EF4-FFF2-40B4-BE49-F238E27FC236}">
              <a16:creationId xmlns:a16="http://schemas.microsoft.com/office/drawing/2014/main" id="{00000000-0008-0000-0100-000079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92118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218</xdr:row>
      <xdr:rowOff>176398</xdr:rowOff>
    </xdr:from>
    <xdr:to>
      <xdr:col>17</xdr:col>
      <xdr:colOff>3175</xdr:colOff>
      <xdr:row>218</xdr:row>
      <xdr:rowOff>176398</xdr:rowOff>
    </xdr:to>
    <xdr:sp macro="" textlink="">
      <xdr:nvSpPr>
        <xdr:cNvPr id="890" name="WordArt 2050">
          <a:extLst>
            <a:ext uri="{FF2B5EF4-FFF2-40B4-BE49-F238E27FC236}">
              <a16:creationId xmlns:a16="http://schemas.microsoft.com/office/drawing/2014/main" id="{00000000-0008-0000-0100-00007A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921359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218</xdr:row>
      <xdr:rowOff>165100</xdr:rowOff>
    </xdr:from>
    <xdr:to>
      <xdr:col>17</xdr:col>
      <xdr:colOff>3175</xdr:colOff>
      <xdr:row>218</xdr:row>
      <xdr:rowOff>165100</xdr:rowOff>
    </xdr:to>
    <xdr:sp macro="" textlink="">
      <xdr:nvSpPr>
        <xdr:cNvPr id="891" name="WordArt 1">
          <a:extLst>
            <a:ext uri="{FF2B5EF4-FFF2-40B4-BE49-F238E27FC236}">
              <a16:creationId xmlns:a16="http://schemas.microsoft.com/office/drawing/2014/main" id="{00000000-0008-0000-0100-00007B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92023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218</xdr:row>
      <xdr:rowOff>165100</xdr:rowOff>
    </xdr:from>
    <xdr:to>
      <xdr:col>17</xdr:col>
      <xdr:colOff>3175</xdr:colOff>
      <xdr:row>218</xdr:row>
      <xdr:rowOff>165100</xdr:rowOff>
    </xdr:to>
    <xdr:sp macro="" textlink="">
      <xdr:nvSpPr>
        <xdr:cNvPr id="892" name="WordArt 2047">
          <a:extLst>
            <a:ext uri="{FF2B5EF4-FFF2-40B4-BE49-F238E27FC236}">
              <a16:creationId xmlns:a16="http://schemas.microsoft.com/office/drawing/2014/main" id="{00000000-0008-0000-0100-00007C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92023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218</xdr:row>
      <xdr:rowOff>166873</xdr:rowOff>
    </xdr:from>
    <xdr:to>
      <xdr:col>17</xdr:col>
      <xdr:colOff>3175</xdr:colOff>
      <xdr:row>218</xdr:row>
      <xdr:rowOff>166873</xdr:rowOff>
    </xdr:to>
    <xdr:sp macro="" textlink="">
      <xdr:nvSpPr>
        <xdr:cNvPr id="893" name="WordArt 2050">
          <a:extLst>
            <a:ext uri="{FF2B5EF4-FFF2-40B4-BE49-F238E27FC236}">
              <a16:creationId xmlns:a16="http://schemas.microsoft.com/office/drawing/2014/main" id="{00000000-0008-0000-0100-00007D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920407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218</xdr:row>
      <xdr:rowOff>165100</xdr:rowOff>
    </xdr:from>
    <xdr:to>
      <xdr:col>17</xdr:col>
      <xdr:colOff>3175</xdr:colOff>
      <xdr:row>218</xdr:row>
      <xdr:rowOff>165100</xdr:rowOff>
    </xdr:to>
    <xdr:sp macro="" textlink="">
      <xdr:nvSpPr>
        <xdr:cNvPr id="894" name="WordArt 1">
          <a:extLst>
            <a:ext uri="{FF2B5EF4-FFF2-40B4-BE49-F238E27FC236}">
              <a16:creationId xmlns:a16="http://schemas.microsoft.com/office/drawing/2014/main" id="{00000000-0008-0000-0100-00007E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92023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218</xdr:row>
      <xdr:rowOff>165100</xdr:rowOff>
    </xdr:from>
    <xdr:to>
      <xdr:col>17</xdr:col>
      <xdr:colOff>3175</xdr:colOff>
      <xdr:row>218</xdr:row>
      <xdr:rowOff>165100</xdr:rowOff>
    </xdr:to>
    <xdr:sp macro="" textlink="">
      <xdr:nvSpPr>
        <xdr:cNvPr id="895" name="WordArt 2047">
          <a:extLst>
            <a:ext uri="{FF2B5EF4-FFF2-40B4-BE49-F238E27FC236}">
              <a16:creationId xmlns:a16="http://schemas.microsoft.com/office/drawing/2014/main" id="{00000000-0008-0000-0100-00007F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92023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218</xdr:row>
      <xdr:rowOff>166873</xdr:rowOff>
    </xdr:from>
    <xdr:to>
      <xdr:col>17</xdr:col>
      <xdr:colOff>3175</xdr:colOff>
      <xdr:row>218</xdr:row>
      <xdr:rowOff>166873</xdr:rowOff>
    </xdr:to>
    <xdr:sp macro="" textlink="">
      <xdr:nvSpPr>
        <xdr:cNvPr id="896" name="WordArt 2050">
          <a:extLst>
            <a:ext uri="{FF2B5EF4-FFF2-40B4-BE49-F238E27FC236}">
              <a16:creationId xmlns:a16="http://schemas.microsoft.com/office/drawing/2014/main" id="{00000000-0008-0000-0100-000080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920407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218</xdr:row>
      <xdr:rowOff>174625</xdr:rowOff>
    </xdr:from>
    <xdr:to>
      <xdr:col>17</xdr:col>
      <xdr:colOff>3175</xdr:colOff>
      <xdr:row>218</xdr:row>
      <xdr:rowOff>174625</xdr:rowOff>
    </xdr:to>
    <xdr:sp macro="" textlink="">
      <xdr:nvSpPr>
        <xdr:cNvPr id="897" name="WordArt 1">
          <a:extLst>
            <a:ext uri="{FF2B5EF4-FFF2-40B4-BE49-F238E27FC236}">
              <a16:creationId xmlns:a16="http://schemas.microsoft.com/office/drawing/2014/main" id="{00000000-0008-0000-0100-000081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92118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218</xdr:row>
      <xdr:rowOff>174625</xdr:rowOff>
    </xdr:from>
    <xdr:to>
      <xdr:col>17</xdr:col>
      <xdr:colOff>3175</xdr:colOff>
      <xdr:row>218</xdr:row>
      <xdr:rowOff>174625</xdr:rowOff>
    </xdr:to>
    <xdr:sp macro="" textlink="">
      <xdr:nvSpPr>
        <xdr:cNvPr id="898" name="WordArt 2047">
          <a:extLst>
            <a:ext uri="{FF2B5EF4-FFF2-40B4-BE49-F238E27FC236}">
              <a16:creationId xmlns:a16="http://schemas.microsoft.com/office/drawing/2014/main" id="{00000000-0008-0000-0100-000082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92118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218</xdr:row>
      <xdr:rowOff>176398</xdr:rowOff>
    </xdr:from>
    <xdr:to>
      <xdr:col>17</xdr:col>
      <xdr:colOff>3175</xdr:colOff>
      <xdr:row>218</xdr:row>
      <xdr:rowOff>176398</xdr:rowOff>
    </xdr:to>
    <xdr:sp macro="" textlink="">
      <xdr:nvSpPr>
        <xdr:cNvPr id="899" name="WordArt 2050">
          <a:extLst>
            <a:ext uri="{FF2B5EF4-FFF2-40B4-BE49-F238E27FC236}">
              <a16:creationId xmlns:a16="http://schemas.microsoft.com/office/drawing/2014/main" id="{00000000-0008-0000-0100-000083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921359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218</xdr:row>
      <xdr:rowOff>174625</xdr:rowOff>
    </xdr:from>
    <xdr:to>
      <xdr:col>17</xdr:col>
      <xdr:colOff>3175</xdr:colOff>
      <xdr:row>218</xdr:row>
      <xdr:rowOff>174625</xdr:rowOff>
    </xdr:to>
    <xdr:sp macro="" textlink="">
      <xdr:nvSpPr>
        <xdr:cNvPr id="900" name="WordArt 1">
          <a:extLst>
            <a:ext uri="{FF2B5EF4-FFF2-40B4-BE49-F238E27FC236}">
              <a16:creationId xmlns:a16="http://schemas.microsoft.com/office/drawing/2014/main" id="{00000000-0008-0000-0100-000084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92118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218</xdr:row>
      <xdr:rowOff>174625</xdr:rowOff>
    </xdr:from>
    <xdr:to>
      <xdr:col>17</xdr:col>
      <xdr:colOff>3175</xdr:colOff>
      <xdr:row>218</xdr:row>
      <xdr:rowOff>174625</xdr:rowOff>
    </xdr:to>
    <xdr:sp macro="" textlink="">
      <xdr:nvSpPr>
        <xdr:cNvPr id="901" name="WordArt 2047">
          <a:extLst>
            <a:ext uri="{FF2B5EF4-FFF2-40B4-BE49-F238E27FC236}">
              <a16:creationId xmlns:a16="http://schemas.microsoft.com/office/drawing/2014/main" id="{00000000-0008-0000-0100-000085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92118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218</xdr:row>
      <xdr:rowOff>176398</xdr:rowOff>
    </xdr:from>
    <xdr:to>
      <xdr:col>17</xdr:col>
      <xdr:colOff>3175</xdr:colOff>
      <xdr:row>218</xdr:row>
      <xdr:rowOff>176398</xdr:rowOff>
    </xdr:to>
    <xdr:sp macro="" textlink="">
      <xdr:nvSpPr>
        <xdr:cNvPr id="902" name="WordArt 2050">
          <a:extLst>
            <a:ext uri="{FF2B5EF4-FFF2-40B4-BE49-F238E27FC236}">
              <a16:creationId xmlns:a16="http://schemas.microsoft.com/office/drawing/2014/main" id="{00000000-0008-0000-0100-000086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921359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218</xdr:row>
      <xdr:rowOff>174625</xdr:rowOff>
    </xdr:from>
    <xdr:to>
      <xdr:col>17</xdr:col>
      <xdr:colOff>3175</xdr:colOff>
      <xdr:row>218</xdr:row>
      <xdr:rowOff>174625</xdr:rowOff>
    </xdr:to>
    <xdr:sp macro="" textlink="">
      <xdr:nvSpPr>
        <xdr:cNvPr id="903" name="WordArt 1">
          <a:extLst>
            <a:ext uri="{FF2B5EF4-FFF2-40B4-BE49-F238E27FC236}">
              <a16:creationId xmlns:a16="http://schemas.microsoft.com/office/drawing/2014/main" id="{00000000-0008-0000-0100-000087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92118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218</xdr:row>
      <xdr:rowOff>174625</xdr:rowOff>
    </xdr:from>
    <xdr:to>
      <xdr:col>17</xdr:col>
      <xdr:colOff>3175</xdr:colOff>
      <xdr:row>218</xdr:row>
      <xdr:rowOff>174625</xdr:rowOff>
    </xdr:to>
    <xdr:sp macro="" textlink="">
      <xdr:nvSpPr>
        <xdr:cNvPr id="904" name="WordArt 2047">
          <a:extLst>
            <a:ext uri="{FF2B5EF4-FFF2-40B4-BE49-F238E27FC236}">
              <a16:creationId xmlns:a16="http://schemas.microsoft.com/office/drawing/2014/main" id="{00000000-0008-0000-0100-000088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92118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218</xdr:row>
      <xdr:rowOff>176398</xdr:rowOff>
    </xdr:from>
    <xdr:to>
      <xdr:col>17</xdr:col>
      <xdr:colOff>3175</xdr:colOff>
      <xdr:row>218</xdr:row>
      <xdr:rowOff>176398</xdr:rowOff>
    </xdr:to>
    <xdr:sp macro="" textlink="">
      <xdr:nvSpPr>
        <xdr:cNvPr id="905" name="WordArt 2050">
          <a:extLst>
            <a:ext uri="{FF2B5EF4-FFF2-40B4-BE49-F238E27FC236}">
              <a16:creationId xmlns:a16="http://schemas.microsoft.com/office/drawing/2014/main" id="{00000000-0008-0000-0100-000089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921359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219</xdr:row>
      <xdr:rowOff>165100</xdr:rowOff>
    </xdr:from>
    <xdr:to>
      <xdr:col>17</xdr:col>
      <xdr:colOff>3175</xdr:colOff>
      <xdr:row>219</xdr:row>
      <xdr:rowOff>165100</xdr:rowOff>
    </xdr:to>
    <xdr:sp macro="" textlink="">
      <xdr:nvSpPr>
        <xdr:cNvPr id="906" name="WordArt 1">
          <a:extLst>
            <a:ext uri="{FF2B5EF4-FFF2-40B4-BE49-F238E27FC236}">
              <a16:creationId xmlns:a16="http://schemas.microsoft.com/office/drawing/2014/main" id="{00000000-0008-0000-0100-00008A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96023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219</xdr:row>
      <xdr:rowOff>165100</xdr:rowOff>
    </xdr:from>
    <xdr:to>
      <xdr:col>17</xdr:col>
      <xdr:colOff>3175</xdr:colOff>
      <xdr:row>219</xdr:row>
      <xdr:rowOff>165100</xdr:rowOff>
    </xdr:to>
    <xdr:sp macro="" textlink="">
      <xdr:nvSpPr>
        <xdr:cNvPr id="907" name="WordArt 2047">
          <a:extLst>
            <a:ext uri="{FF2B5EF4-FFF2-40B4-BE49-F238E27FC236}">
              <a16:creationId xmlns:a16="http://schemas.microsoft.com/office/drawing/2014/main" id="{00000000-0008-0000-0100-00008B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96023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219</xdr:row>
      <xdr:rowOff>166873</xdr:rowOff>
    </xdr:from>
    <xdr:to>
      <xdr:col>17</xdr:col>
      <xdr:colOff>3175</xdr:colOff>
      <xdr:row>219</xdr:row>
      <xdr:rowOff>166873</xdr:rowOff>
    </xdr:to>
    <xdr:sp macro="" textlink="">
      <xdr:nvSpPr>
        <xdr:cNvPr id="908" name="WordArt 2050">
          <a:extLst>
            <a:ext uri="{FF2B5EF4-FFF2-40B4-BE49-F238E27FC236}">
              <a16:creationId xmlns:a16="http://schemas.microsoft.com/office/drawing/2014/main" id="{00000000-0008-0000-0100-00008C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96041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219</xdr:row>
      <xdr:rowOff>165100</xdr:rowOff>
    </xdr:from>
    <xdr:to>
      <xdr:col>17</xdr:col>
      <xdr:colOff>3175</xdr:colOff>
      <xdr:row>219</xdr:row>
      <xdr:rowOff>165100</xdr:rowOff>
    </xdr:to>
    <xdr:sp macro="" textlink="">
      <xdr:nvSpPr>
        <xdr:cNvPr id="909" name="WordArt 1">
          <a:extLst>
            <a:ext uri="{FF2B5EF4-FFF2-40B4-BE49-F238E27FC236}">
              <a16:creationId xmlns:a16="http://schemas.microsoft.com/office/drawing/2014/main" id="{00000000-0008-0000-0100-00008D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96023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219</xdr:row>
      <xdr:rowOff>165100</xdr:rowOff>
    </xdr:from>
    <xdr:to>
      <xdr:col>17</xdr:col>
      <xdr:colOff>3175</xdr:colOff>
      <xdr:row>219</xdr:row>
      <xdr:rowOff>165100</xdr:rowOff>
    </xdr:to>
    <xdr:sp macro="" textlink="">
      <xdr:nvSpPr>
        <xdr:cNvPr id="910" name="WordArt 2047">
          <a:extLst>
            <a:ext uri="{FF2B5EF4-FFF2-40B4-BE49-F238E27FC236}">
              <a16:creationId xmlns:a16="http://schemas.microsoft.com/office/drawing/2014/main" id="{00000000-0008-0000-0100-00008E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96023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219</xdr:row>
      <xdr:rowOff>166873</xdr:rowOff>
    </xdr:from>
    <xdr:to>
      <xdr:col>17</xdr:col>
      <xdr:colOff>3175</xdr:colOff>
      <xdr:row>219</xdr:row>
      <xdr:rowOff>166873</xdr:rowOff>
    </xdr:to>
    <xdr:sp macro="" textlink="">
      <xdr:nvSpPr>
        <xdr:cNvPr id="911" name="WordArt 2050">
          <a:extLst>
            <a:ext uri="{FF2B5EF4-FFF2-40B4-BE49-F238E27FC236}">
              <a16:creationId xmlns:a16="http://schemas.microsoft.com/office/drawing/2014/main" id="{00000000-0008-0000-0100-00008F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96041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219</xdr:row>
      <xdr:rowOff>174625</xdr:rowOff>
    </xdr:from>
    <xdr:to>
      <xdr:col>17</xdr:col>
      <xdr:colOff>3175</xdr:colOff>
      <xdr:row>219</xdr:row>
      <xdr:rowOff>174625</xdr:rowOff>
    </xdr:to>
    <xdr:sp macro="" textlink="">
      <xdr:nvSpPr>
        <xdr:cNvPr id="912" name="WordArt 1">
          <a:extLst>
            <a:ext uri="{FF2B5EF4-FFF2-40B4-BE49-F238E27FC236}">
              <a16:creationId xmlns:a16="http://schemas.microsoft.com/office/drawing/2014/main" id="{00000000-0008-0000-0100-000090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96118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219</xdr:row>
      <xdr:rowOff>174625</xdr:rowOff>
    </xdr:from>
    <xdr:to>
      <xdr:col>17</xdr:col>
      <xdr:colOff>3175</xdr:colOff>
      <xdr:row>219</xdr:row>
      <xdr:rowOff>174625</xdr:rowOff>
    </xdr:to>
    <xdr:sp macro="" textlink="">
      <xdr:nvSpPr>
        <xdr:cNvPr id="913" name="WordArt 2047">
          <a:extLst>
            <a:ext uri="{FF2B5EF4-FFF2-40B4-BE49-F238E27FC236}">
              <a16:creationId xmlns:a16="http://schemas.microsoft.com/office/drawing/2014/main" id="{00000000-0008-0000-0100-000091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96118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219</xdr:row>
      <xdr:rowOff>176398</xdr:rowOff>
    </xdr:from>
    <xdr:to>
      <xdr:col>17</xdr:col>
      <xdr:colOff>3175</xdr:colOff>
      <xdr:row>219</xdr:row>
      <xdr:rowOff>176398</xdr:rowOff>
    </xdr:to>
    <xdr:sp macro="" textlink="">
      <xdr:nvSpPr>
        <xdr:cNvPr id="914" name="WordArt 2050">
          <a:extLst>
            <a:ext uri="{FF2B5EF4-FFF2-40B4-BE49-F238E27FC236}">
              <a16:creationId xmlns:a16="http://schemas.microsoft.com/office/drawing/2014/main" id="{00000000-0008-0000-0100-000092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961364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219</xdr:row>
      <xdr:rowOff>174625</xdr:rowOff>
    </xdr:from>
    <xdr:to>
      <xdr:col>17</xdr:col>
      <xdr:colOff>3175</xdr:colOff>
      <xdr:row>219</xdr:row>
      <xdr:rowOff>174625</xdr:rowOff>
    </xdr:to>
    <xdr:sp macro="" textlink="">
      <xdr:nvSpPr>
        <xdr:cNvPr id="915" name="WordArt 1">
          <a:extLst>
            <a:ext uri="{FF2B5EF4-FFF2-40B4-BE49-F238E27FC236}">
              <a16:creationId xmlns:a16="http://schemas.microsoft.com/office/drawing/2014/main" id="{00000000-0008-0000-0100-000093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96118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219</xdr:row>
      <xdr:rowOff>174625</xdr:rowOff>
    </xdr:from>
    <xdr:to>
      <xdr:col>17</xdr:col>
      <xdr:colOff>3175</xdr:colOff>
      <xdr:row>219</xdr:row>
      <xdr:rowOff>174625</xdr:rowOff>
    </xdr:to>
    <xdr:sp macro="" textlink="">
      <xdr:nvSpPr>
        <xdr:cNvPr id="916" name="WordArt 2047">
          <a:extLst>
            <a:ext uri="{FF2B5EF4-FFF2-40B4-BE49-F238E27FC236}">
              <a16:creationId xmlns:a16="http://schemas.microsoft.com/office/drawing/2014/main" id="{00000000-0008-0000-0100-000094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96118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219</xdr:row>
      <xdr:rowOff>176398</xdr:rowOff>
    </xdr:from>
    <xdr:to>
      <xdr:col>17</xdr:col>
      <xdr:colOff>3175</xdr:colOff>
      <xdr:row>219</xdr:row>
      <xdr:rowOff>176398</xdr:rowOff>
    </xdr:to>
    <xdr:sp macro="" textlink="">
      <xdr:nvSpPr>
        <xdr:cNvPr id="917" name="WordArt 2050">
          <a:extLst>
            <a:ext uri="{FF2B5EF4-FFF2-40B4-BE49-F238E27FC236}">
              <a16:creationId xmlns:a16="http://schemas.microsoft.com/office/drawing/2014/main" id="{00000000-0008-0000-0100-000095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961364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219</xdr:row>
      <xdr:rowOff>174625</xdr:rowOff>
    </xdr:from>
    <xdr:to>
      <xdr:col>17</xdr:col>
      <xdr:colOff>3175</xdr:colOff>
      <xdr:row>219</xdr:row>
      <xdr:rowOff>174625</xdr:rowOff>
    </xdr:to>
    <xdr:sp macro="" textlink="">
      <xdr:nvSpPr>
        <xdr:cNvPr id="918" name="WordArt 1">
          <a:extLst>
            <a:ext uri="{FF2B5EF4-FFF2-40B4-BE49-F238E27FC236}">
              <a16:creationId xmlns:a16="http://schemas.microsoft.com/office/drawing/2014/main" id="{00000000-0008-0000-0100-000096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96118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219</xdr:row>
      <xdr:rowOff>174625</xdr:rowOff>
    </xdr:from>
    <xdr:to>
      <xdr:col>17</xdr:col>
      <xdr:colOff>3175</xdr:colOff>
      <xdr:row>219</xdr:row>
      <xdr:rowOff>174625</xdr:rowOff>
    </xdr:to>
    <xdr:sp macro="" textlink="">
      <xdr:nvSpPr>
        <xdr:cNvPr id="919" name="WordArt 2047">
          <a:extLst>
            <a:ext uri="{FF2B5EF4-FFF2-40B4-BE49-F238E27FC236}">
              <a16:creationId xmlns:a16="http://schemas.microsoft.com/office/drawing/2014/main" id="{00000000-0008-0000-0100-000097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96118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219</xdr:row>
      <xdr:rowOff>176398</xdr:rowOff>
    </xdr:from>
    <xdr:to>
      <xdr:col>17</xdr:col>
      <xdr:colOff>3175</xdr:colOff>
      <xdr:row>219</xdr:row>
      <xdr:rowOff>176398</xdr:rowOff>
    </xdr:to>
    <xdr:sp macro="" textlink="">
      <xdr:nvSpPr>
        <xdr:cNvPr id="920" name="WordArt 2050">
          <a:extLst>
            <a:ext uri="{FF2B5EF4-FFF2-40B4-BE49-F238E27FC236}">
              <a16:creationId xmlns:a16="http://schemas.microsoft.com/office/drawing/2014/main" id="{00000000-0008-0000-0100-000098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961364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219</xdr:row>
      <xdr:rowOff>165100</xdr:rowOff>
    </xdr:from>
    <xdr:to>
      <xdr:col>17</xdr:col>
      <xdr:colOff>3175</xdr:colOff>
      <xdr:row>219</xdr:row>
      <xdr:rowOff>165100</xdr:rowOff>
    </xdr:to>
    <xdr:sp macro="" textlink="">
      <xdr:nvSpPr>
        <xdr:cNvPr id="921" name="WordArt 1">
          <a:extLst>
            <a:ext uri="{FF2B5EF4-FFF2-40B4-BE49-F238E27FC236}">
              <a16:creationId xmlns:a16="http://schemas.microsoft.com/office/drawing/2014/main" id="{00000000-0008-0000-0100-000099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96023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219</xdr:row>
      <xdr:rowOff>165100</xdr:rowOff>
    </xdr:from>
    <xdr:to>
      <xdr:col>17</xdr:col>
      <xdr:colOff>3175</xdr:colOff>
      <xdr:row>219</xdr:row>
      <xdr:rowOff>165100</xdr:rowOff>
    </xdr:to>
    <xdr:sp macro="" textlink="">
      <xdr:nvSpPr>
        <xdr:cNvPr id="922" name="WordArt 2047">
          <a:extLst>
            <a:ext uri="{FF2B5EF4-FFF2-40B4-BE49-F238E27FC236}">
              <a16:creationId xmlns:a16="http://schemas.microsoft.com/office/drawing/2014/main" id="{00000000-0008-0000-0100-00009A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96023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219</xdr:row>
      <xdr:rowOff>166873</xdr:rowOff>
    </xdr:from>
    <xdr:to>
      <xdr:col>17</xdr:col>
      <xdr:colOff>3175</xdr:colOff>
      <xdr:row>219</xdr:row>
      <xdr:rowOff>166873</xdr:rowOff>
    </xdr:to>
    <xdr:sp macro="" textlink="">
      <xdr:nvSpPr>
        <xdr:cNvPr id="923" name="WordArt 2050">
          <a:extLst>
            <a:ext uri="{FF2B5EF4-FFF2-40B4-BE49-F238E27FC236}">
              <a16:creationId xmlns:a16="http://schemas.microsoft.com/office/drawing/2014/main" id="{00000000-0008-0000-0100-00009B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96041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219</xdr:row>
      <xdr:rowOff>165100</xdr:rowOff>
    </xdr:from>
    <xdr:to>
      <xdr:col>17</xdr:col>
      <xdr:colOff>3175</xdr:colOff>
      <xdr:row>219</xdr:row>
      <xdr:rowOff>165100</xdr:rowOff>
    </xdr:to>
    <xdr:sp macro="" textlink="">
      <xdr:nvSpPr>
        <xdr:cNvPr id="924" name="WordArt 1">
          <a:extLst>
            <a:ext uri="{FF2B5EF4-FFF2-40B4-BE49-F238E27FC236}">
              <a16:creationId xmlns:a16="http://schemas.microsoft.com/office/drawing/2014/main" id="{00000000-0008-0000-0100-00009C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96023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219</xdr:row>
      <xdr:rowOff>165100</xdr:rowOff>
    </xdr:from>
    <xdr:to>
      <xdr:col>17</xdr:col>
      <xdr:colOff>3175</xdr:colOff>
      <xdr:row>219</xdr:row>
      <xdr:rowOff>165100</xdr:rowOff>
    </xdr:to>
    <xdr:sp macro="" textlink="">
      <xdr:nvSpPr>
        <xdr:cNvPr id="925" name="WordArt 2047">
          <a:extLst>
            <a:ext uri="{FF2B5EF4-FFF2-40B4-BE49-F238E27FC236}">
              <a16:creationId xmlns:a16="http://schemas.microsoft.com/office/drawing/2014/main" id="{00000000-0008-0000-0100-00009D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96023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219</xdr:row>
      <xdr:rowOff>166873</xdr:rowOff>
    </xdr:from>
    <xdr:to>
      <xdr:col>17</xdr:col>
      <xdr:colOff>3175</xdr:colOff>
      <xdr:row>219</xdr:row>
      <xdr:rowOff>166873</xdr:rowOff>
    </xdr:to>
    <xdr:sp macro="" textlink="">
      <xdr:nvSpPr>
        <xdr:cNvPr id="926" name="WordArt 2050">
          <a:extLst>
            <a:ext uri="{FF2B5EF4-FFF2-40B4-BE49-F238E27FC236}">
              <a16:creationId xmlns:a16="http://schemas.microsoft.com/office/drawing/2014/main" id="{00000000-0008-0000-0100-00009E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96041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219</xdr:row>
      <xdr:rowOff>174625</xdr:rowOff>
    </xdr:from>
    <xdr:to>
      <xdr:col>17</xdr:col>
      <xdr:colOff>3175</xdr:colOff>
      <xdr:row>219</xdr:row>
      <xdr:rowOff>174625</xdr:rowOff>
    </xdr:to>
    <xdr:sp macro="" textlink="">
      <xdr:nvSpPr>
        <xdr:cNvPr id="927" name="WordArt 1">
          <a:extLst>
            <a:ext uri="{FF2B5EF4-FFF2-40B4-BE49-F238E27FC236}">
              <a16:creationId xmlns:a16="http://schemas.microsoft.com/office/drawing/2014/main" id="{00000000-0008-0000-0100-00009F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96118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219</xdr:row>
      <xdr:rowOff>174625</xdr:rowOff>
    </xdr:from>
    <xdr:to>
      <xdr:col>17</xdr:col>
      <xdr:colOff>3175</xdr:colOff>
      <xdr:row>219</xdr:row>
      <xdr:rowOff>174625</xdr:rowOff>
    </xdr:to>
    <xdr:sp macro="" textlink="">
      <xdr:nvSpPr>
        <xdr:cNvPr id="928" name="WordArt 2047">
          <a:extLst>
            <a:ext uri="{FF2B5EF4-FFF2-40B4-BE49-F238E27FC236}">
              <a16:creationId xmlns:a16="http://schemas.microsoft.com/office/drawing/2014/main" id="{00000000-0008-0000-0100-0000A0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96118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219</xdr:row>
      <xdr:rowOff>176398</xdr:rowOff>
    </xdr:from>
    <xdr:to>
      <xdr:col>17</xdr:col>
      <xdr:colOff>3175</xdr:colOff>
      <xdr:row>219</xdr:row>
      <xdr:rowOff>176398</xdr:rowOff>
    </xdr:to>
    <xdr:sp macro="" textlink="">
      <xdr:nvSpPr>
        <xdr:cNvPr id="929" name="WordArt 2050">
          <a:extLst>
            <a:ext uri="{FF2B5EF4-FFF2-40B4-BE49-F238E27FC236}">
              <a16:creationId xmlns:a16="http://schemas.microsoft.com/office/drawing/2014/main" id="{00000000-0008-0000-0100-0000A1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961364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219</xdr:row>
      <xdr:rowOff>174625</xdr:rowOff>
    </xdr:from>
    <xdr:to>
      <xdr:col>17</xdr:col>
      <xdr:colOff>3175</xdr:colOff>
      <xdr:row>219</xdr:row>
      <xdr:rowOff>174625</xdr:rowOff>
    </xdr:to>
    <xdr:sp macro="" textlink="">
      <xdr:nvSpPr>
        <xdr:cNvPr id="930" name="WordArt 1">
          <a:extLst>
            <a:ext uri="{FF2B5EF4-FFF2-40B4-BE49-F238E27FC236}">
              <a16:creationId xmlns:a16="http://schemas.microsoft.com/office/drawing/2014/main" id="{00000000-0008-0000-0100-0000A2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96118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219</xdr:row>
      <xdr:rowOff>174625</xdr:rowOff>
    </xdr:from>
    <xdr:to>
      <xdr:col>17</xdr:col>
      <xdr:colOff>3175</xdr:colOff>
      <xdr:row>219</xdr:row>
      <xdr:rowOff>174625</xdr:rowOff>
    </xdr:to>
    <xdr:sp macro="" textlink="">
      <xdr:nvSpPr>
        <xdr:cNvPr id="931" name="WordArt 2047">
          <a:extLst>
            <a:ext uri="{FF2B5EF4-FFF2-40B4-BE49-F238E27FC236}">
              <a16:creationId xmlns:a16="http://schemas.microsoft.com/office/drawing/2014/main" id="{00000000-0008-0000-0100-0000A3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96118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219</xdr:row>
      <xdr:rowOff>176398</xdr:rowOff>
    </xdr:from>
    <xdr:to>
      <xdr:col>17</xdr:col>
      <xdr:colOff>3175</xdr:colOff>
      <xdr:row>219</xdr:row>
      <xdr:rowOff>176398</xdr:rowOff>
    </xdr:to>
    <xdr:sp macro="" textlink="">
      <xdr:nvSpPr>
        <xdr:cNvPr id="932" name="WordArt 2050">
          <a:extLst>
            <a:ext uri="{FF2B5EF4-FFF2-40B4-BE49-F238E27FC236}">
              <a16:creationId xmlns:a16="http://schemas.microsoft.com/office/drawing/2014/main" id="{00000000-0008-0000-0100-0000A4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961364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219</xdr:row>
      <xdr:rowOff>174625</xdr:rowOff>
    </xdr:from>
    <xdr:to>
      <xdr:col>17</xdr:col>
      <xdr:colOff>3175</xdr:colOff>
      <xdr:row>219</xdr:row>
      <xdr:rowOff>174625</xdr:rowOff>
    </xdr:to>
    <xdr:sp macro="" textlink="">
      <xdr:nvSpPr>
        <xdr:cNvPr id="933" name="WordArt 1">
          <a:extLst>
            <a:ext uri="{FF2B5EF4-FFF2-40B4-BE49-F238E27FC236}">
              <a16:creationId xmlns:a16="http://schemas.microsoft.com/office/drawing/2014/main" id="{00000000-0008-0000-0100-0000A5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96118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219</xdr:row>
      <xdr:rowOff>174625</xdr:rowOff>
    </xdr:from>
    <xdr:to>
      <xdr:col>17</xdr:col>
      <xdr:colOff>3175</xdr:colOff>
      <xdr:row>219</xdr:row>
      <xdr:rowOff>174625</xdr:rowOff>
    </xdr:to>
    <xdr:sp macro="" textlink="">
      <xdr:nvSpPr>
        <xdr:cNvPr id="934" name="WordArt 2047">
          <a:extLst>
            <a:ext uri="{FF2B5EF4-FFF2-40B4-BE49-F238E27FC236}">
              <a16:creationId xmlns:a16="http://schemas.microsoft.com/office/drawing/2014/main" id="{00000000-0008-0000-0100-0000A6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96118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219</xdr:row>
      <xdr:rowOff>176398</xdr:rowOff>
    </xdr:from>
    <xdr:to>
      <xdr:col>17</xdr:col>
      <xdr:colOff>3175</xdr:colOff>
      <xdr:row>219</xdr:row>
      <xdr:rowOff>176398</xdr:rowOff>
    </xdr:to>
    <xdr:sp macro="" textlink="">
      <xdr:nvSpPr>
        <xdr:cNvPr id="935" name="WordArt 2050">
          <a:extLst>
            <a:ext uri="{FF2B5EF4-FFF2-40B4-BE49-F238E27FC236}">
              <a16:creationId xmlns:a16="http://schemas.microsoft.com/office/drawing/2014/main" id="{00000000-0008-0000-0100-0000A7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961364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220</xdr:row>
      <xdr:rowOff>165100</xdr:rowOff>
    </xdr:from>
    <xdr:to>
      <xdr:col>17</xdr:col>
      <xdr:colOff>3175</xdr:colOff>
      <xdr:row>220</xdr:row>
      <xdr:rowOff>165100</xdr:rowOff>
    </xdr:to>
    <xdr:sp macro="" textlink="">
      <xdr:nvSpPr>
        <xdr:cNvPr id="936" name="WordArt 1">
          <a:extLst>
            <a:ext uri="{FF2B5EF4-FFF2-40B4-BE49-F238E27FC236}">
              <a16:creationId xmlns:a16="http://schemas.microsoft.com/office/drawing/2014/main" id="{00000000-0008-0000-0100-0000A8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0024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220</xdr:row>
      <xdr:rowOff>165100</xdr:rowOff>
    </xdr:from>
    <xdr:to>
      <xdr:col>17</xdr:col>
      <xdr:colOff>3175</xdr:colOff>
      <xdr:row>220</xdr:row>
      <xdr:rowOff>165100</xdr:rowOff>
    </xdr:to>
    <xdr:sp macro="" textlink="">
      <xdr:nvSpPr>
        <xdr:cNvPr id="937" name="WordArt 2047">
          <a:extLst>
            <a:ext uri="{FF2B5EF4-FFF2-40B4-BE49-F238E27FC236}">
              <a16:creationId xmlns:a16="http://schemas.microsoft.com/office/drawing/2014/main" id="{00000000-0008-0000-0100-0000A9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0024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220</xdr:row>
      <xdr:rowOff>166873</xdr:rowOff>
    </xdr:from>
    <xdr:to>
      <xdr:col>17</xdr:col>
      <xdr:colOff>3175</xdr:colOff>
      <xdr:row>220</xdr:row>
      <xdr:rowOff>166873</xdr:rowOff>
    </xdr:to>
    <xdr:sp macro="" textlink="">
      <xdr:nvSpPr>
        <xdr:cNvPr id="938" name="WordArt 2050">
          <a:extLst>
            <a:ext uri="{FF2B5EF4-FFF2-40B4-BE49-F238E27FC236}">
              <a16:creationId xmlns:a16="http://schemas.microsoft.com/office/drawing/2014/main" id="{00000000-0008-0000-0100-0000AA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00417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220</xdr:row>
      <xdr:rowOff>165100</xdr:rowOff>
    </xdr:from>
    <xdr:to>
      <xdr:col>17</xdr:col>
      <xdr:colOff>3175</xdr:colOff>
      <xdr:row>220</xdr:row>
      <xdr:rowOff>165100</xdr:rowOff>
    </xdr:to>
    <xdr:sp macro="" textlink="">
      <xdr:nvSpPr>
        <xdr:cNvPr id="939" name="WordArt 1">
          <a:extLst>
            <a:ext uri="{FF2B5EF4-FFF2-40B4-BE49-F238E27FC236}">
              <a16:creationId xmlns:a16="http://schemas.microsoft.com/office/drawing/2014/main" id="{00000000-0008-0000-0100-0000AB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0024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220</xdr:row>
      <xdr:rowOff>165100</xdr:rowOff>
    </xdr:from>
    <xdr:to>
      <xdr:col>17</xdr:col>
      <xdr:colOff>3175</xdr:colOff>
      <xdr:row>220</xdr:row>
      <xdr:rowOff>165100</xdr:rowOff>
    </xdr:to>
    <xdr:sp macro="" textlink="">
      <xdr:nvSpPr>
        <xdr:cNvPr id="940" name="WordArt 2047">
          <a:extLst>
            <a:ext uri="{FF2B5EF4-FFF2-40B4-BE49-F238E27FC236}">
              <a16:creationId xmlns:a16="http://schemas.microsoft.com/office/drawing/2014/main" id="{00000000-0008-0000-0100-0000AC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0024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220</xdr:row>
      <xdr:rowOff>166873</xdr:rowOff>
    </xdr:from>
    <xdr:to>
      <xdr:col>17</xdr:col>
      <xdr:colOff>3175</xdr:colOff>
      <xdr:row>220</xdr:row>
      <xdr:rowOff>166873</xdr:rowOff>
    </xdr:to>
    <xdr:sp macro="" textlink="">
      <xdr:nvSpPr>
        <xdr:cNvPr id="941" name="WordArt 2050">
          <a:extLst>
            <a:ext uri="{FF2B5EF4-FFF2-40B4-BE49-F238E27FC236}">
              <a16:creationId xmlns:a16="http://schemas.microsoft.com/office/drawing/2014/main" id="{00000000-0008-0000-0100-0000AD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00417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220</xdr:row>
      <xdr:rowOff>174625</xdr:rowOff>
    </xdr:from>
    <xdr:to>
      <xdr:col>17</xdr:col>
      <xdr:colOff>3175</xdr:colOff>
      <xdr:row>220</xdr:row>
      <xdr:rowOff>174625</xdr:rowOff>
    </xdr:to>
    <xdr:sp macro="" textlink="">
      <xdr:nvSpPr>
        <xdr:cNvPr id="942" name="WordArt 1">
          <a:extLst>
            <a:ext uri="{FF2B5EF4-FFF2-40B4-BE49-F238E27FC236}">
              <a16:creationId xmlns:a16="http://schemas.microsoft.com/office/drawing/2014/main" id="{00000000-0008-0000-0100-0000AE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0119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220</xdr:row>
      <xdr:rowOff>174625</xdr:rowOff>
    </xdr:from>
    <xdr:to>
      <xdr:col>17</xdr:col>
      <xdr:colOff>3175</xdr:colOff>
      <xdr:row>220</xdr:row>
      <xdr:rowOff>174625</xdr:rowOff>
    </xdr:to>
    <xdr:sp macro="" textlink="">
      <xdr:nvSpPr>
        <xdr:cNvPr id="943" name="WordArt 2047">
          <a:extLst>
            <a:ext uri="{FF2B5EF4-FFF2-40B4-BE49-F238E27FC236}">
              <a16:creationId xmlns:a16="http://schemas.microsoft.com/office/drawing/2014/main" id="{00000000-0008-0000-0100-0000AF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0119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220</xdr:row>
      <xdr:rowOff>176398</xdr:rowOff>
    </xdr:from>
    <xdr:to>
      <xdr:col>17</xdr:col>
      <xdr:colOff>3175</xdr:colOff>
      <xdr:row>220</xdr:row>
      <xdr:rowOff>176398</xdr:rowOff>
    </xdr:to>
    <xdr:sp macro="" textlink="">
      <xdr:nvSpPr>
        <xdr:cNvPr id="944" name="WordArt 2050">
          <a:extLst>
            <a:ext uri="{FF2B5EF4-FFF2-40B4-BE49-F238E27FC236}">
              <a16:creationId xmlns:a16="http://schemas.microsoft.com/office/drawing/2014/main" id="{00000000-0008-0000-0100-0000B0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01369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220</xdr:row>
      <xdr:rowOff>174625</xdr:rowOff>
    </xdr:from>
    <xdr:to>
      <xdr:col>17</xdr:col>
      <xdr:colOff>3175</xdr:colOff>
      <xdr:row>220</xdr:row>
      <xdr:rowOff>174625</xdr:rowOff>
    </xdr:to>
    <xdr:sp macro="" textlink="">
      <xdr:nvSpPr>
        <xdr:cNvPr id="945" name="WordArt 1">
          <a:extLst>
            <a:ext uri="{FF2B5EF4-FFF2-40B4-BE49-F238E27FC236}">
              <a16:creationId xmlns:a16="http://schemas.microsoft.com/office/drawing/2014/main" id="{00000000-0008-0000-0100-0000B1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0119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220</xdr:row>
      <xdr:rowOff>174625</xdr:rowOff>
    </xdr:from>
    <xdr:to>
      <xdr:col>17</xdr:col>
      <xdr:colOff>3175</xdr:colOff>
      <xdr:row>220</xdr:row>
      <xdr:rowOff>174625</xdr:rowOff>
    </xdr:to>
    <xdr:sp macro="" textlink="">
      <xdr:nvSpPr>
        <xdr:cNvPr id="946" name="WordArt 2047">
          <a:extLst>
            <a:ext uri="{FF2B5EF4-FFF2-40B4-BE49-F238E27FC236}">
              <a16:creationId xmlns:a16="http://schemas.microsoft.com/office/drawing/2014/main" id="{00000000-0008-0000-0100-0000B2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0119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220</xdr:row>
      <xdr:rowOff>176398</xdr:rowOff>
    </xdr:from>
    <xdr:to>
      <xdr:col>17</xdr:col>
      <xdr:colOff>3175</xdr:colOff>
      <xdr:row>220</xdr:row>
      <xdr:rowOff>176398</xdr:rowOff>
    </xdr:to>
    <xdr:sp macro="" textlink="">
      <xdr:nvSpPr>
        <xdr:cNvPr id="947" name="WordArt 2050">
          <a:extLst>
            <a:ext uri="{FF2B5EF4-FFF2-40B4-BE49-F238E27FC236}">
              <a16:creationId xmlns:a16="http://schemas.microsoft.com/office/drawing/2014/main" id="{00000000-0008-0000-0100-0000B3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01369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220</xdr:row>
      <xdr:rowOff>174625</xdr:rowOff>
    </xdr:from>
    <xdr:to>
      <xdr:col>17</xdr:col>
      <xdr:colOff>3175</xdr:colOff>
      <xdr:row>220</xdr:row>
      <xdr:rowOff>174625</xdr:rowOff>
    </xdr:to>
    <xdr:sp macro="" textlink="">
      <xdr:nvSpPr>
        <xdr:cNvPr id="948" name="WordArt 1">
          <a:extLst>
            <a:ext uri="{FF2B5EF4-FFF2-40B4-BE49-F238E27FC236}">
              <a16:creationId xmlns:a16="http://schemas.microsoft.com/office/drawing/2014/main" id="{00000000-0008-0000-0100-0000B4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0119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220</xdr:row>
      <xdr:rowOff>174625</xdr:rowOff>
    </xdr:from>
    <xdr:to>
      <xdr:col>17</xdr:col>
      <xdr:colOff>3175</xdr:colOff>
      <xdr:row>220</xdr:row>
      <xdr:rowOff>174625</xdr:rowOff>
    </xdr:to>
    <xdr:sp macro="" textlink="">
      <xdr:nvSpPr>
        <xdr:cNvPr id="949" name="WordArt 2047">
          <a:extLst>
            <a:ext uri="{FF2B5EF4-FFF2-40B4-BE49-F238E27FC236}">
              <a16:creationId xmlns:a16="http://schemas.microsoft.com/office/drawing/2014/main" id="{00000000-0008-0000-0100-0000B5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0119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220</xdr:row>
      <xdr:rowOff>176398</xdr:rowOff>
    </xdr:from>
    <xdr:to>
      <xdr:col>17</xdr:col>
      <xdr:colOff>3175</xdr:colOff>
      <xdr:row>220</xdr:row>
      <xdr:rowOff>176398</xdr:rowOff>
    </xdr:to>
    <xdr:sp macro="" textlink="">
      <xdr:nvSpPr>
        <xdr:cNvPr id="950" name="WordArt 2050">
          <a:extLst>
            <a:ext uri="{FF2B5EF4-FFF2-40B4-BE49-F238E27FC236}">
              <a16:creationId xmlns:a16="http://schemas.microsoft.com/office/drawing/2014/main" id="{00000000-0008-0000-0100-0000B6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01369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220</xdr:row>
      <xdr:rowOff>165100</xdr:rowOff>
    </xdr:from>
    <xdr:to>
      <xdr:col>17</xdr:col>
      <xdr:colOff>3175</xdr:colOff>
      <xdr:row>220</xdr:row>
      <xdr:rowOff>165100</xdr:rowOff>
    </xdr:to>
    <xdr:sp macro="" textlink="">
      <xdr:nvSpPr>
        <xdr:cNvPr id="951" name="WordArt 1">
          <a:extLst>
            <a:ext uri="{FF2B5EF4-FFF2-40B4-BE49-F238E27FC236}">
              <a16:creationId xmlns:a16="http://schemas.microsoft.com/office/drawing/2014/main" id="{00000000-0008-0000-0100-0000B7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0024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220</xdr:row>
      <xdr:rowOff>165100</xdr:rowOff>
    </xdr:from>
    <xdr:to>
      <xdr:col>17</xdr:col>
      <xdr:colOff>3175</xdr:colOff>
      <xdr:row>220</xdr:row>
      <xdr:rowOff>165100</xdr:rowOff>
    </xdr:to>
    <xdr:sp macro="" textlink="">
      <xdr:nvSpPr>
        <xdr:cNvPr id="952" name="WordArt 2047">
          <a:extLst>
            <a:ext uri="{FF2B5EF4-FFF2-40B4-BE49-F238E27FC236}">
              <a16:creationId xmlns:a16="http://schemas.microsoft.com/office/drawing/2014/main" id="{00000000-0008-0000-0100-0000B8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0024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220</xdr:row>
      <xdr:rowOff>166873</xdr:rowOff>
    </xdr:from>
    <xdr:to>
      <xdr:col>17</xdr:col>
      <xdr:colOff>3175</xdr:colOff>
      <xdr:row>220</xdr:row>
      <xdr:rowOff>166873</xdr:rowOff>
    </xdr:to>
    <xdr:sp macro="" textlink="">
      <xdr:nvSpPr>
        <xdr:cNvPr id="953" name="WordArt 2050">
          <a:extLst>
            <a:ext uri="{FF2B5EF4-FFF2-40B4-BE49-F238E27FC236}">
              <a16:creationId xmlns:a16="http://schemas.microsoft.com/office/drawing/2014/main" id="{00000000-0008-0000-0100-0000B9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00417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220</xdr:row>
      <xdr:rowOff>165100</xdr:rowOff>
    </xdr:from>
    <xdr:to>
      <xdr:col>17</xdr:col>
      <xdr:colOff>3175</xdr:colOff>
      <xdr:row>220</xdr:row>
      <xdr:rowOff>165100</xdr:rowOff>
    </xdr:to>
    <xdr:sp macro="" textlink="">
      <xdr:nvSpPr>
        <xdr:cNvPr id="954" name="WordArt 1">
          <a:extLst>
            <a:ext uri="{FF2B5EF4-FFF2-40B4-BE49-F238E27FC236}">
              <a16:creationId xmlns:a16="http://schemas.microsoft.com/office/drawing/2014/main" id="{00000000-0008-0000-0100-0000BA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0024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220</xdr:row>
      <xdr:rowOff>165100</xdr:rowOff>
    </xdr:from>
    <xdr:to>
      <xdr:col>17</xdr:col>
      <xdr:colOff>3175</xdr:colOff>
      <xdr:row>220</xdr:row>
      <xdr:rowOff>165100</xdr:rowOff>
    </xdr:to>
    <xdr:sp macro="" textlink="">
      <xdr:nvSpPr>
        <xdr:cNvPr id="955" name="WordArt 2047">
          <a:extLst>
            <a:ext uri="{FF2B5EF4-FFF2-40B4-BE49-F238E27FC236}">
              <a16:creationId xmlns:a16="http://schemas.microsoft.com/office/drawing/2014/main" id="{00000000-0008-0000-0100-0000BB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0024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220</xdr:row>
      <xdr:rowOff>166873</xdr:rowOff>
    </xdr:from>
    <xdr:to>
      <xdr:col>17</xdr:col>
      <xdr:colOff>3175</xdr:colOff>
      <xdr:row>220</xdr:row>
      <xdr:rowOff>166873</xdr:rowOff>
    </xdr:to>
    <xdr:sp macro="" textlink="">
      <xdr:nvSpPr>
        <xdr:cNvPr id="956" name="WordArt 2050">
          <a:extLst>
            <a:ext uri="{FF2B5EF4-FFF2-40B4-BE49-F238E27FC236}">
              <a16:creationId xmlns:a16="http://schemas.microsoft.com/office/drawing/2014/main" id="{00000000-0008-0000-0100-0000BC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00417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220</xdr:row>
      <xdr:rowOff>174625</xdr:rowOff>
    </xdr:from>
    <xdr:to>
      <xdr:col>17</xdr:col>
      <xdr:colOff>3175</xdr:colOff>
      <xdr:row>220</xdr:row>
      <xdr:rowOff>174625</xdr:rowOff>
    </xdr:to>
    <xdr:sp macro="" textlink="">
      <xdr:nvSpPr>
        <xdr:cNvPr id="957" name="WordArt 1">
          <a:extLst>
            <a:ext uri="{FF2B5EF4-FFF2-40B4-BE49-F238E27FC236}">
              <a16:creationId xmlns:a16="http://schemas.microsoft.com/office/drawing/2014/main" id="{00000000-0008-0000-0100-0000BD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0119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220</xdr:row>
      <xdr:rowOff>174625</xdr:rowOff>
    </xdr:from>
    <xdr:to>
      <xdr:col>17</xdr:col>
      <xdr:colOff>3175</xdr:colOff>
      <xdr:row>220</xdr:row>
      <xdr:rowOff>174625</xdr:rowOff>
    </xdr:to>
    <xdr:sp macro="" textlink="">
      <xdr:nvSpPr>
        <xdr:cNvPr id="958" name="WordArt 2047">
          <a:extLst>
            <a:ext uri="{FF2B5EF4-FFF2-40B4-BE49-F238E27FC236}">
              <a16:creationId xmlns:a16="http://schemas.microsoft.com/office/drawing/2014/main" id="{00000000-0008-0000-0100-0000BE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0119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220</xdr:row>
      <xdr:rowOff>176398</xdr:rowOff>
    </xdr:from>
    <xdr:to>
      <xdr:col>17</xdr:col>
      <xdr:colOff>3175</xdr:colOff>
      <xdr:row>220</xdr:row>
      <xdr:rowOff>176398</xdr:rowOff>
    </xdr:to>
    <xdr:sp macro="" textlink="">
      <xdr:nvSpPr>
        <xdr:cNvPr id="959" name="WordArt 2050">
          <a:extLst>
            <a:ext uri="{FF2B5EF4-FFF2-40B4-BE49-F238E27FC236}">
              <a16:creationId xmlns:a16="http://schemas.microsoft.com/office/drawing/2014/main" id="{00000000-0008-0000-0100-0000BF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01369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220</xdr:row>
      <xdr:rowOff>174625</xdr:rowOff>
    </xdr:from>
    <xdr:to>
      <xdr:col>17</xdr:col>
      <xdr:colOff>3175</xdr:colOff>
      <xdr:row>220</xdr:row>
      <xdr:rowOff>174625</xdr:rowOff>
    </xdr:to>
    <xdr:sp macro="" textlink="">
      <xdr:nvSpPr>
        <xdr:cNvPr id="960" name="WordArt 1">
          <a:extLst>
            <a:ext uri="{FF2B5EF4-FFF2-40B4-BE49-F238E27FC236}">
              <a16:creationId xmlns:a16="http://schemas.microsoft.com/office/drawing/2014/main" id="{00000000-0008-0000-0100-0000C0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0119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220</xdr:row>
      <xdr:rowOff>174625</xdr:rowOff>
    </xdr:from>
    <xdr:to>
      <xdr:col>17</xdr:col>
      <xdr:colOff>3175</xdr:colOff>
      <xdr:row>220</xdr:row>
      <xdr:rowOff>174625</xdr:rowOff>
    </xdr:to>
    <xdr:sp macro="" textlink="">
      <xdr:nvSpPr>
        <xdr:cNvPr id="961" name="WordArt 2047">
          <a:extLst>
            <a:ext uri="{FF2B5EF4-FFF2-40B4-BE49-F238E27FC236}">
              <a16:creationId xmlns:a16="http://schemas.microsoft.com/office/drawing/2014/main" id="{00000000-0008-0000-0100-0000C1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0119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220</xdr:row>
      <xdr:rowOff>176398</xdr:rowOff>
    </xdr:from>
    <xdr:to>
      <xdr:col>17</xdr:col>
      <xdr:colOff>3175</xdr:colOff>
      <xdr:row>220</xdr:row>
      <xdr:rowOff>176398</xdr:rowOff>
    </xdr:to>
    <xdr:sp macro="" textlink="">
      <xdr:nvSpPr>
        <xdr:cNvPr id="962" name="WordArt 2050">
          <a:extLst>
            <a:ext uri="{FF2B5EF4-FFF2-40B4-BE49-F238E27FC236}">
              <a16:creationId xmlns:a16="http://schemas.microsoft.com/office/drawing/2014/main" id="{00000000-0008-0000-0100-0000C2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01369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220</xdr:row>
      <xdr:rowOff>174625</xdr:rowOff>
    </xdr:from>
    <xdr:to>
      <xdr:col>17</xdr:col>
      <xdr:colOff>3175</xdr:colOff>
      <xdr:row>220</xdr:row>
      <xdr:rowOff>174625</xdr:rowOff>
    </xdr:to>
    <xdr:sp macro="" textlink="">
      <xdr:nvSpPr>
        <xdr:cNvPr id="963" name="WordArt 1">
          <a:extLst>
            <a:ext uri="{FF2B5EF4-FFF2-40B4-BE49-F238E27FC236}">
              <a16:creationId xmlns:a16="http://schemas.microsoft.com/office/drawing/2014/main" id="{00000000-0008-0000-0100-0000C3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0119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220</xdr:row>
      <xdr:rowOff>174625</xdr:rowOff>
    </xdr:from>
    <xdr:to>
      <xdr:col>17</xdr:col>
      <xdr:colOff>3175</xdr:colOff>
      <xdr:row>220</xdr:row>
      <xdr:rowOff>174625</xdr:rowOff>
    </xdr:to>
    <xdr:sp macro="" textlink="">
      <xdr:nvSpPr>
        <xdr:cNvPr id="964" name="WordArt 2047">
          <a:extLst>
            <a:ext uri="{FF2B5EF4-FFF2-40B4-BE49-F238E27FC236}">
              <a16:creationId xmlns:a16="http://schemas.microsoft.com/office/drawing/2014/main" id="{00000000-0008-0000-0100-0000C4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0119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220</xdr:row>
      <xdr:rowOff>176398</xdr:rowOff>
    </xdr:from>
    <xdr:to>
      <xdr:col>17</xdr:col>
      <xdr:colOff>3175</xdr:colOff>
      <xdr:row>220</xdr:row>
      <xdr:rowOff>176398</xdr:rowOff>
    </xdr:to>
    <xdr:sp macro="" textlink="">
      <xdr:nvSpPr>
        <xdr:cNvPr id="965" name="WordArt 2050">
          <a:extLst>
            <a:ext uri="{FF2B5EF4-FFF2-40B4-BE49-F238E27FC236}">
              <a16:creationId xmlns:a16="http://schemas.microsoft.com/office/drawing/2014/main" id="{00000000-0008-0000-0100-0000C5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01369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221</xdr:row>
      <xdr:rowOff>165100</xdr:rowOff>
    </xdr:from>
    <xdr:to>
      <xdr:col>17</xdr:col>
      <xdr:colOff>3175</xdr:colOff>
      <xdr:row>221</xdr:row>
      <xdr:rowOff>165100</xdr:rowOff>
    </xdr:to>
    <xdr:sp macro="" textlink="">
      <xdr:nvSpPr>
        <xdr:cNvPr id="966" name="WordArt 1">
          <a:extLst>
            <a:ext uri="{FF2B5EF4-FFF2-40B4-BE49-F238E27FC236}">
              <a16:creationId xmlns:a16="http://schemas.microsoft.com/office/drawing/2014/main" id="{00000000-0008-0000-0100-0000C6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4024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221</xdr:row>
      <xdr:rowOff>165100</xdr:rowOff>
    </xdr:from>
    <xdr:to>
      <xdr:col>17</xdr:col>
      <xdr:colOff>3175</xdr:colOff>
      <xdr:row>221</xdr:row>
      <xdr:rowOff>165100</xdr:rowOff>
    </xdr:to>
    <xdr:sp macro="" textlink="">
      <xdr:nvSpPr>
        <xdr:cNvPr id="967" name="WordArt 2047">
          <a:extLst>
            <a:ext uri="{FF2B5EF4-FFF2-40B4-BE49-F238E27FC236}">
              <a16:creationId xmlns:a16="http://schemas.microsoft.com/office/drawing/2014/main" id="{00000000-0008-0000-0100-0000C7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4024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221</xdr:row>
      <xdr:rowOff>166873</xdr:rowOff>
    </xdr:from>
    <xdr:to>
      <xdr:col>17</xdr:col>
      <xdr:colOff>3175</xdr:colOff>
      <xdr:row>221</xdr:row>
      <xdr:rowOff>166873</xdr:rowOff>
    </xdr:to>
    <xdr:sp macro="" textlink="">
      <xdr:nvSpPr>
        <xdr:cNvPr id="968" name="WordArt 2050">
          <a:extLst>
            <a:ext uri="{FF2B5EF4-FFF2-40B4-BE49-F238E27FC236}">
              <a16:creationId xmlns:a16="http://schemas.microsoft.com/office/drawing/2014/main" id="{00000000-0008-0000-0100-0000C8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4042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221</xdr:row>
      <xdr:rowOff>165100</xdr:rowOff>
    </xdr:from>
    <xdr:to>
      <xdr:col>17</xdr:col>
      <xdr:colOff>3175</xdr:colOff>
      <xdr:row>221</xdr:row>
      <xdr:rowOff>165100</xdr:rowOff>
    </xdr:to>
    <xdr:sp macro="" textlink="">
      <xdr:nvSpPr>
        <xdr:cNvPr id="969" name="WordArt 1">
          <a:extLst>
            <a:ext uri="{FF2B5EF4-FFF2-40B4-BE49-F238E27FC236}">
              <a16:creationId xmlns:a16="http://schemas.microsoft.com/office/drawing/2014/main" id="{00000000-0008-0000-0100-0000C9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4024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221</xdr:row>
      <xdr:rowOff>165100</xdr:rowOff>
    </xdr:from>
    <xdr:to>
      <xdr:col>17</xdr:col>
      <xdr:colOff>3175</xdr:colOff>
      <xdr:row>221</xdr:row>
      <xdr:rowOff>165100</xdr:rowOff>
    </xdr:to>
    <xdr:sp macro="" textlink="">
      <xdr:nvSpPr>
        <xdr:cNvPr id="970" name="WordArt 2047">
          <a:extLst>
            <a:ext uri="{FF2B5EF4-FFF2-40B4-BE49-F238E27FC236}">
              <a16:creationId xmlns:a16="http://schemas.microsoft.com/office/drawing/2014/main" id="{00000000-0008-0000-0100-0000CA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4024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221</xdr:row>
      <xdr:rowOff>166873</xdr:rowOff>
    </xdr:from>
    <xdr:to>
      <xdr:col>17</xdr:col>
      <xdr:colOff>3175</xdr:colOff>
      <xdr:row>221</xdr:row>
      <xdr:rowOff>166873</xdr:rowOff>
    </xdr:to>
    <xdr:sp macro="" textlink="">
      <xdr:nvSpPr>
        <xdr:cNvPr id="971" name="WordArt 2050">
          <a:extLst>
            <a:ext uri="{FF2B5EF4-FFF2-40B4-BE49-F238E27FC236}">
              <a16:creationId xmlns:a16="http://schemas.microsoft.com/office/drawing/2014/main" id="{00000000-0008-0000-0100-0000CB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4042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221</xdr:row>
      <xdr:rowOff>174625</xdr:rowOff>
    </xdr:from>
    <xdr:to>
      <xdr:col>17</xdr:col>
      <xdr:colOff>3175</xdr:colOff>
      <xdr:row>221</xdr:row>
      <xdr:rowOff>174625</xdr:rowOff>
    </xdr:to>
    <xdr:sp macro="" textlink="">
      <xdr:nvSpPr>
        <xdr:cNvPr id="972" name="WordArt 1">
          <a:extLst>
            <a:ext uri="{FF2B5EF4-FFF2-40B4-BE49-F238E27FC236}">
              <a16:creationId xmlns:a16="http://schemas.microsoft.com/office/drawing/2014/main" id="{00000000-0008-0000-0100-0000CC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4119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221</xdr:row>
      <xdr:rowOff>174625</xdr:rowOff>
    </xdr:from>
    <xdr:to>
      <xdr:col>17</xdr:col>
      <xdr:colOff>3175</xdr:colOff>
      <xdr:row>221</xdr:row>
      <xdr:rowOff>174625</xdr:rowOff>
    </xdr:to>
    <xdr:sp macro="" textlink="">
      <xdr:nvSpPr>
        <xdr:cNvPr id="973" name="WordArt 2047">
          <a:extLst>
            <a:ext uri="{FF2B5EF4-FFF2-40B4-BE49-F238E27FC236}">
              <a16:creationId xmlns:a16="http://schemas.microsoft.com/office/drawing/2014/main" id="{00000000-0008-0000-0100-0000CD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4119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221</xdr:row>
      <xdr:rowOff>176398</xdr:rowOff>
    </xdr:from>
    <xdr:to>
      <xdr:col>17</xdr:col>
      <xdr:colOff>3175</xdr:colOff>
      <xdr:row>221</xdr:row>
      <xdr:rowOff>176398</xdr:rowOff>
    </xdr:to>
    <xdr:sp macro="" textlink="">
      <xdr:nvSpPr>
        <xdr:cNvPr id="974" name="WordArt 2050">
          <a:extLst>
            <a:ext uri="{FF2B5EF4-FFF2-40B4-BE49-F238E27FC236}">
              <a16:creationId xmlns:a16="http://schemas.microsoft.com/office/drawing/2014/main" id="{00000000-0008-0000-0100-0000CE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41374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221</xdr:row>
      <xdr:rowOff>174625</xdr:rowOff>
    </xdr:from>
    <xdr:to>
      <xdr:col>17</xdr:col>
      <xdr:colOff>3175</xdr:colOff>
      <xdr:row>221</xdr:row>
      <xdr:rowOff>174625</xdr:rowOff>
    </xdr:to>
    <xdr:sp macro="" textlink="">
      <xdr:nvSpPr>
        <xdr:cNvPr id="975" name="WordArt 1">
          <a:extLst>
            <a:ext uri="{FF2B5EF4-FFF2-40B4-BE49-F238E27FC236}">
              <a16:creationId xmlns:a16="http://schemas.microsoft.com/office/drawing/2014/main" id="{00000000-0008-0000-0100-0000CF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4119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221</xdr:row>
      <xdr:rowOff>174625</xdr:rowOff>
    </xdr:from>
    <xdr:to>
      <xdr:col>17</xdr:col>
      <xdr:colOff>3175</xdr:colOff>
      <xdr:row>221</xdr:row>
      <xdr:rowOff>174625</xdr:rowOff>
    </xdr:to>
    <xdr:sp macro="" textlink="">
      <xdr:nvSpPr>
        <xdr:cNvPr id="976" name="WordArt 2047">
          <a:extLst>
            <a:ext uri="{FF2B5EF4-FFF2-40B4-BE49-F238E27FC236}">
              <a16:creationId xmlns:a16="http://schemas.microsoft.com/office/drawing/2014/main" id="{00000000-0008-0000-0100-0000D0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4119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221</xdr:row>
      <xdr:rowOff>176398</xdr:rowOff>
    </xdr:from>
    <xdr:to>
      <xdr:col>17</xdr:col>
      <xdr:colOff>3175</xdr:colOff>
      <xdr:row>221</xdr:row>
      <xdr:rowOff>176398</xdr:rowOff>
    </xdr:to>
    <xdr:sp macro="" textlink="">
      <xdr:nvSpPr>
        <xdr:cNvPr id="977" name="WordArt 2050">
          <a:extLst>
            <a:ext uri="{FF2B5EF4-FFF2-40B4-BE49-F238E27FC236}">
              <a16:creationId xmlns:a16="http://schemas.microsoft.com/office/drawing/2014/main" id="{00000000-0008-0000-0100-0000D1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41374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221</xdr:row>
      <xdr:rowOff>174625</xdr:rowOff>
    </xdr:from>
    <xdr:to>
      <xdr:col>17</xdr:col>
      <xdr:colOff>3175</xdr:colOff>
      <xdr:row>221</xdr:row>
      <xdr:rowOff>174625</xdr:rowOff>
    </xdr:to>
    <xdr:sp macro="" textlink="">
      <xdr:nvSpPr>
        <xdr:cNvPr id="978" name="WordArt 1">
          <a:extLst>
            <a:ext uri="{FF2B5EF4-FFF2-40B4-BE49-F238E27FC236}">
              <a16:creationId xmlns:a16="http://schemas.microsoft.com/office/drawing/2014/main" id="{00000000-0008-0000-0100-0000D2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4119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221</xdr:row>
      <xdr:rowOff>174625</xdr:rowOff>
    </xdr:from>
    <xdr:to>
      <xdr:col>17</xdr:col>
      <xdr:colOff>3175</xdr:colOff>
      <xdr:row>221</xdr:row>
      <xdr:rowOff>174625</xdr:rowOff>
    </xdr:to>
    <xdr:sp macro="" textlink="">
      <xdr:nvSpPr>
        <xdr:cNvPr id="979" name="WordArt 2047">
          <a:extLst>
            <a:ext uri="{FF2B5EF4-FFF2-40B4-BE49-F238E27FC236}">
              <a16:creationId xmlns:a16="http://schemas.microsoft.com/office/drawing/2014/main" id="{00000000-0008-0000-0100-0000D3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4119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221</xdr:row>
      <xdr:rowOff>176398</xdr:rowOff>
    </xdr:from>
    <xdr:to>
      <xdr:col>17</xdr:col>
      <xdr:colOff>3175</xdr:colOff>
      <xdr:row>221</xdr:row>
      <xdr:rowOff>176398</xdr:rowOff>
    </xdr:to>
    <xdr:sp macro="" textlink="">
      <xdr:nvSpPr>
        <xdr:cNvPr id="980" name="WordArt 2050">
          <a:extLst>
            <a:ext uri="{FF2B5EF4-FFF2-40B4-BE49-F238E27FC236}">
              <a16:creationId xmlns:a16="http://schemas.microsoft.com/office/drawing/2014/main" id="{00000000-0008-0000-0100-0000D4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41374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221</xdr:row>
      <xdr:rowOff>165100</xdr:rowOff>
    </xdr:from>
    <xdr:to>
      <xdr:col>17</xdr:col>
      <xdr:colOff>3175</xdr:colOff>
      <xdr:row>221</xdr:row>
      <xdr:rowOff>165100</xdr:rowOff>
    </xdr:to>
    <xdr:sp macro="" textlink="">
      <xdr:nvSpPr>
        <xdr:cNvPr id="981" name="WordArt 1">
          <a:extLst>
            <a:ext uri="{FF2B5EF4-FFF2-40B4-BE49-F238E27FC236}">
              <a16:creationId xmlns:a16="http://schemas.microsoft.com/office/drawing/2014/main" id="{00000000-0008-0000-0100-0000D5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4024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221</xdr:row>
      <xdr:rowOff>165100</xdr:rowOff>
    </xdr:from>
    <xdr:to>
      <xdr:col>17</xdr:col>
      <xdr:colOff>3175</xdr:colOff>
      <xdr:row>221</xdr:row>
      <xdr:rowOff>165100</xdr:rowOff>
    </xdr:to>
    <xdr:sp macro="" textlink="">
      <xdr:nvSpPr>
        <xdr:cNvPr id="982" name="WordArt 2047">
          <a:extLst>
            <a:ext uri="{FF2B5EF4-FFF2-40B4-BE49-F238E27FC236}">
              <a16:creationId xmlns:a16="http://schemas.microsoft.com/office/drawing/2014/main" id="{00000000-0008-0000-0100-0000D6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4024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221</xdr:row>
      <xdr:rowOff>166873</xdr:rowOff>
    </xdr:from>
    <xdr:to>
      <xdr:col>17</xdr:col>
      <xdr:colOff>3175</xdr:colOff>
      <xdr:row>221</xdr:row>
      <xdr:rowOff>166873</xdr:rowOff>
    </xdr:to>
    <xdr:sp macro="" textlink="">
      <xdr:nvSpPr>
        <xdr:cNvPr id="983" name="WordArt 2050">
          <a:extLst>
            <a:ext uri="{FF2B5EF4-FFF2-40B4-BE49-F238E27FC236}">
              <a16:creationId xmlns:a16="http://schemas.microsoft.com/office/drawing/2014/main" id="{00000000-0008-0000-0100-0000D7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4042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221</xdr:row>
      <xdr:rowOff>165100</xdr:rowOff>
    </xdr:from>
    <xdr:to>
      <xdr:col>17</xdr:col>
      <xdr:colOff>3175</xdr:colOff>
      <xdr:row>221</xdr:row>
      <xdr:rowOff>165100</xdr:rowOff>
    </xdr:to>
    <xdr:sp macro="" textlink="">
      <xdr:nvSpPr>
        <xdr:cNvPr id="984" name="WordArt 1">
          <a:extLst>
            <a:ext uri="{FF2B5EF4-FFF2-40B4-BE49-F238E27FC236}">
              <a16:creationId xmlns:a16="http://schemas.microsoft.com/office/drawing/2014/main" id="{00000000-0008-0000-0100-0000D8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4024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221</xdr:row>
      <xdr:rowOff>165100</xdr:rowOff>
    </xdr:from>
    <xdr:to>
      <xdr:col>17</xdr:col>
      <xdr:colOff>3175</xdr:colOff>
      <xdr:row>221</xdr:row>
      <xdr:rowOff>165100</xdr:rowOff>
    </xdr:to>
    <xdr:sp macro="" textlink="">
      <xdr:nvSpPr>
        <xdr:cNvPr id="985" name="WordArt 2047">
          <a:extLst>
            <a:ext uri="{FF2B5EF4-FFF2-40B4-BE49-F238E27FC236}">
              <a16:creationId xmlns:a16="http://schemas.microsoft.com/office/drawing/2014/main" id="{00000000-0008-0000-0100-0000D9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4024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221</xdr:row>
      <xdr:rowOff>166873</xdr:rowOff>
    </xdr:from>
    <xdr:to>
      <xdr:col>17</xdr:col>
      <xdr:colOff>3175</xdr:colOff>
      <xdr:row>221</xdr:row>
      <xdr:rowOff>166873</xdr:rowOff>
    </xdr:to>
    <xdr:sp macro="" textlink="">
      <xdr:nvSpPr>
        <xdr:cNvPr id="986" name="WordArt 2050">
          <a:extLst>
            <a:ext uri="{FF2B5EF4-FFF2-40B4-BE49-F238E27FC236}">
              <a16:creationId xmlns:a16="http://schemas.microsoft.com/office/drawing/2014/main" id="{00000000-0008-0000-0100-0000DA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4042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221</xdr:row>
      <xdr:rowOff>174625</xdr:rowOff>
    </xdr:from>
    <xdr:to>
      <xdr:col>17</xdr:col>
      <xdr:colOff>3175</xdr:colOff>
      <xdr:row>221</xdr:row>
      <xdr:rowOff>174625</xdr:rowOff>
    </xdr:to>
    <xdr:sp macro="" textlink="">
      <xdr:nvSpPr>
        <xdr:cNvPr id="987" name="WordArt 1">
          <a:extLst>
            <a:ext uri="{FF2B5EF4-FFF2-40B4-BE49-F238E27FC236}">
              <a16:creationId xmlns:a16="http://schemas.microsoft.com/office/drawing/2014/main" id="{00000000-0008-0000-0100-0000DB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4119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221</xdr:row>
      <xdr:rowOff>174625</xdr:rowOff>
    </xdr:from>
    <xdr:to>
      <xdr:col>17</xdr:col>
      <xdr:colOff>3175</xdr:colOff>
      <xdr:row>221</xdr:row>
      <xdr:rowOff>174625</xdr:rowOff>
    </xdr:to>
    <xdr:sp macro="" textlink="">
      <xdr:nvSpPr>
        <xdr:cNvPr id="988" name="WordArt 2047">
          <a:extLst>
            <a:ext uri="{FF2B5EF4-FFF2-40B4-BE49-F238E27FC236}">
              <a16:creationId xmlns:a16="http://schemas.microsoft.com/office/drawing/2014/main" id="{00000000-0008-0000-0100-0000DC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4119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221</xdr:row>
      <xdr:rowOff>176398</xdr:rowOff>
    </xdr:from>
    <xdr:to>
      <xdr:col>17</xdr:col>
      <xdr:colOff>3175</xdr:colOff>
      <xdr:row>221</xdr:row>
      <xdr:rowOff>176398</xdr:rowOff>
    </xdr:to>
    <xdr:sp macro="" textlink="">
      <xdr:nvSpPr>
        <xdr:cNvPr id="989" name="WordArt 2050">
          <a:extLst>
            <a:ext uri="{FF2B5EF4-FFF2-40B4-BE49-F238E27FC236}">
              <a16:creationId xmlns:a16="http://schemas.microsoft.com/office/drawing/2014/main" id="{00000000-0008-0000-0100-0000DD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41374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221</xdr:row>
      <xdr:rowOff>174625</xdr:rowOff>
    </xdr:from>
    <xdr:to>
      <xdr:col>17</xdr:col>
      <xdr:colOff>3175</xdr:colOff>
      <xdr:row>221</xdr:row>
      <xdr:rowOff>174625</xdr:rowOff>
    </xdr:to>
    <xdr:sp macro="" textlink="">
      <xdr:nvSpPr>
        <xdr:cNvPr id="990" name="WordArt 1">
          <a:extLst>
            <a:ext uri="{FF2B5EF4-FFF2-40B4-BE49-F238E27FC236}">
              <a16:creationId xmlns:a16="http://schemas.microsoft.com/office/drawing/2014/main" id="{00000000-0008-0000-0100-0000DE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4119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221</xdr:row>
      <xdr:rowOff>174625</xdr:rowOff>
    </xdr:from>
    <xdr:to>
      <xdr:col>17</xdr:col>
      <xdr:colOff>3175</xdr:colOff>
      <xdr:row>221</xdr:row>
      <xdr:rowOff>174625</xdr:rowOff>
    </xdr:to>
    <xdr:sp macro="" textlink="">
      <xdr:nvSpPr>
        <xdr:cNvPr id="991" name="WordArt 2047">
          <a:extLst>
            <a:ext uri="{FF2B5EF4-FFF2-40B4-BE49-F238E27FC236}">
              <a16:creationId xmlns:a16="http://schemas.microsoft.com/office/drawing/2014/main" id="{00000000-0008-0000-0100-0000DF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4119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221</xdr:row>
      <xdr:rowOff>176398</xdr:rowOff>
    </xdr:from>
    <xdr:to>
      <xdr:col>17</xdr:col>
      <xdr:colOff>3175</xdr:colOff>
      <xdr:row>221</xdr:row>
      <xdr:rowOff>176398</xdr:rowOff>
    </xdr:to>
    <xdr:sp macro="" textlink="">
      <xdr:nvSpPr>
        <xdr:cNvPr id="992" name="WordArt 2050">
          <a:extLst>
            <a:ext uri="{FF2B5EF4-FFF2-40B4-BE49-F238E27FC236}">
              <a16:creationId xmlns:a16="http://schemas.microsoft.com/office/drawing/2014/main" id="{00000000-0008-0000-0100-0000E0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41374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221</xdr:row>
      <xdr:rowOff>174625</xdr:rowOff>
    </xdr:from>
    <xdr:to>
      <xdr:col>17</xdr:col>
      <xdr:colOff>3175</xdr:colOff>
      <xdr:row>221</xdr:row>
      <xdr:rowOff>174625</xdr:rowOff>
    </xdr:to>
    <xdr:sp macro="" textlink="">
      <xdr:nvSpPr>
        <xdr:cNvPr id="993" name="WordArt 1">
          <a:extLst>
            <a:ext uri="{FF2B5EF4-FFF2-40B4-BE49-F238E27FC236}">
              <a16:creationId xmlns:a16="http://schemas.microsoft.com/office/drawing/2014/main" id="{00000000-0008-0000-0100-0000E1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4119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221</xdr:row>
      <xdr:rowOff>174625</xdr:rowOff>
    </xdr:from>
    <xdr:to>
      <xdr:col>17</xdr:col>
      <xdr:colOff>3175</xdr:colOff>
      <xdr:row>221</xdr:row>
      <xdr:rowOff>174625</xdr:rowOff>
    </xdr:to>
    <xdr:sp macro="" textlink="">
      <xdr:nvSpPr>
        <xdr:cNvPr id="994" name="WordArt 2047">
          <a:extLst>
            <a:ext uri="{FF2B5EF4-FFF2-40B4-BE49-F238E27FC236}">
              <a16:creationId xmlns:a16="http://schemas.microsoft.com/office/drawing/2014/main" id="{00000000-0008-0000-0100-0000E2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4119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221</xdr:row>
      <xdr:rowOff>176398</xdr:rowOff>
    </xdr:from>
    <xdr:to>
      <xdr:col>17</xdr:col>
      <xdr:colOff>3175</xdr:colOff>
      <xdr:row>221</xdr:row>
      <xdr:rowOff>176398</xdr:rowOff>
    </xdr:to>
    <xdr:sp macro="" textlink="">
      <xdr:nvSpPr>
        <xdr:cNvPr id="995" name="WordArt 2050">
          <a:extLst>
            <a:ext uri="{FF2B5EF4-FFF2-40B4-BE49-F238E27FC236}">
              <a16:creationId xmlns:a16="http://schemas.microsoft.com/office/drawing/2014/main" id="{00000000-0008-0000-0100-0000E3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41374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222</xdr:row>
      <xdr:rowOff>165100</xdr:rowOff>
    </xdr:from>
    <xdr:to>
      <xdr:col>17</xdr:col>
      <xdr:colOff>3175</xdr:colOff>
      <xdr:row>222</xdr:row>
      <xdr:rowOff>165100</xdr:rowOff>
    </xdr:to>
    <xdr:sp macro="" textlink="">
      <xdr:nvSpPr>
        <xdr:cNvPr id="996" name="WordArt 1">
          <a:extLst>
            <a:ext uri="{FF2B5EF4-FFF2-40B4-BE49-F238E27FC236}">
              <a16:creationId xmlns:a16="http://schemas.microsoft.com/office/drawing/2014/main" id="{00000000-0008-0000-0100-0000E4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8025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222</xdr:row>
      <xdr:rowOff>165100</xdr:rowOff>
    </xdr:from>
    <xdr:to>
      <xdr:col>17</xdr:col>
      <xdr:colOff>3175</xdr:colOff>
      <xdr:row>222</xdr:row>
      <xdr:rowOff>165100</xdr:rowOff>
    </xdr:to>
    <xdr:sp macro="" textlink="">
      <xdr:nvSpPr>
        <xdr:cNvPr id="997" name="WordArt 2047">
          <a:extLst>
            <a:ext uri="{FF2B5EF4-FFF2-40B4-BE49-F238E27FC236}">
              <a16:creationId xmlns:a16="http://schemas.microsoft.com/office/drawing/2014/main" id="{00000000-0008-0000-0100-0000E5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8025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222</xdr:row>
      <xdr:rowOff>166873</xdr:rowOff>
    </xdr:from>
    <xdr:to>
      <xdr:col>17</xdr:col>
      <xdr:colOff>3175</xdr:colOff>
      <xdr:row>222</xdr:row>
      <xdr:rowOff>166873</xdr:rowOff>
    </xdr:to>
    <xdr:sp macro="" textlink="">
      <xdr:nvSpPr>
        <xdr:cNvPr id="998" name="WordArt 2050">
          <a:extLst>
            <a:ext uri="{FF2B5EF4-FFF2-40B4-BE49-F238E27FC236}">
              <a16:creationId xmlns:a16="http://schemas.microsoft.com/office/drawing/2014/main" id="{00000000-0008-0000-0100-0000E6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80427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222</xdr:row>
      <xdr:rowOff>165100</xdr:rowOff>
    </xdr:from>
    <xdr:to>
      <xdr:col>17</xdr:col>
      <xdr:colOff>3175</xdr:colOff>
      <xdr:row>222</xdr:row>
      <xdr:rowOff>165100</xdr:rowOff>
    </xdr:to>
    <xdr:sp macro="" textlink="">
      <xdr:nvSpPr>
        <xdr:cNvPr id="999" name="WordArt 1">
          <a:extLst>
            <a:ext uri="{FF2B5EF4-FFF2-40B4-BE49-F238E27FC236}">
              <a16:creationId xmlns:a16="http://schemas.microsoft.com/office/drawing/2014/main" id="{00000000-0008-0000-0100-0000E7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8025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222</xdr:row>
      <xdr:rowOff>165100</xdr:rowOff>
    </xdr:from>
    <xdr:to>
      <xdr:col>17</xdr:col>
      <xdr:colOff>3175</xdr:colOff>
      <xdr:row>222</xdr:row>
      <xdr:rowOff>165100</xdr:rowOff>
    </xdr:to>
    <xdr:sp macro="" textlink="">
      <xdr:nvSpPr>
        <xdr:cNvPr id="1000" name="WordArt 2047">
          <a:extLst>
            <a:ext uri="{FF2B5EF4-FFF2-40B4-BE49-F238E27FC236}">
              <a16:creationId xmlns:a16="http://schemas.microsoft.com/office/drawing/2014/main" id="{00000000-0008-0000-0100-0000E8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8025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222</xdr:row>
      <xdr:rowOff>166873</xdr:rowOff>
    </xdr:from>
    <xdr:to>
      <xdr:col>17</xdr:col>
      <xdr:colOff>3175</xdr:colOff>
      <xdr:row>222</xdr:row>
      <xdr:rowOff>166873</xdr:rowOff>
    </xdr:to>
    <xdr:sp macro="" textlink="">
      <xdr:nvSpPr>
        <xdr:cNvPr id="1001" name="WordArt 2050">
          <a:extLst>
            <a:ext uri="{FF2B5EF4-FFF2-40B4-BE49-F238E27FC236}">
              <a16:creationId xmlns:a16="http://schemas.microsoft.com/office/drawing/2014/main" id="{00000000-0008-0000-0100-0000E9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80427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222</xdr:row>
      <xdr:rowOff>174625</xdr:rowOff>
    </xdr:from>
    <xdr:to>
      <xdr:col>17</xdr:col>
      <xdr:colOff>3175</xdr:colOff>
      <xdr:row>222</xdr:row>
      <xdr:rowOff>174625</xdr:rowOff>
    </xdr:to>
    <xdr:sp macro="" textlink="">
      <xdr:nvSpPr>
        <xdr:cNvPr id="1002" name="WordArt 1">
          <a:extLst>
            <a:ext uri="{FF2B5EF4-FFF2-40B4-BE49-F238E27FC236}">
              <a16:creationId xmlns:a16="http://schemas.microsoft.com/office/drawing/2014/main" id="{00000000-0008-0000-0100-0000EA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8120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222</xdr:row>
      <xdr:rowOff>174625</xdr:rowOff>
    </xdr:from>
    <xdr:to>
      <xdr:col>17</xdr:col>
      <xdr:colOff>3175</xdr:colOff>
      <xdr:row>222</xdr:row>
      <xdr:rowOff>174625</xdr:rowOff>
    </xdr:to>
    <xdr:sp macro="" textlink="">
      <xdr:nvSpPr>
        <xdr:cNvPr id="1003" name="WordArt 2047">
          <a:extLst>
            <a:ext uri="{FF2B5EF4-FFF2-40B4-BE49-F238E27FC236}">
              <a16:creationId xmlns:a16="http://schemas.microsoft.com/office/drawing/2014/main" id="{00000000-0008-0000-0100-0000EB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8120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222</xdr:row>
      <xdr:rowOff>176398</xdr:rowOff>
    </xdr:from>
    <xdr:to>
      <xdr:col>17</xdr:col>
      <xdr:colOff>3175</xdr:colOff>
      <xdr:row>222</xdr:row>
      <xdr:rowOff>176398</xdr:rowOff>
    </xdr:to>
    <xdr:sp macro="" textlink="">
      <xdr:nvSpPr>
        <xdr:cNvPr id="1004" name="WordArt 2050">
          <a:extLst>
            <a:ext uri="{FF2B5EF4-FFF2-40B4-BE49-F238E27FC236}">
              <a16:creationId xmlns:a16="http://schemas.microsoft.com/office/drawing/2014/main" id="{00000000-0008-0000-0100-0000EC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81379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222</xdr:row>
      <xdr:rowOff>174625</xdr:rowOff>
    </xdr:from>
    <xdr:to>
      <xdr:col>17</xdr:col>
      <xdr:colOff>3175</xdr:colOff>
      <xdr:row>222</xdr:row>
      <xdr:rowOff>174625</xdr:rowOff>
    </xdr:to>
    <xdr:sp macro="" textlink="">
      <xdr:nvSpPr>
        <xdr:cNvPr id="1005" name="WordArt 1">
          <a:extLst>
            <a:ext uri="{FF2B5EF4-FFF2-40B4-BE49-F238E27FC236}">
              <a16:creationId xmlns:a16="http://schemas.microsoft.com/office/drawing/2014/main" id="{00000000-0008-0000-0100-0000ED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8120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222</xdr:row>
      <xdr:rowOff>174625</xdr:rowOff>
    </xdr:from>
    <xdr:to>
      <xdr:col>17</xdr:col>
      <xdr:colOff>3175</xdr:colOff>
      <xdr:row>222</xdr:row>
      <xdr:rowOff>174625</xdr:rowOff>
    </xdr:to>
    <xdr:sp macro="" textlink="">
      <xdr:nvSpPr>
        <xdr:cNvPr id="1006" name="WordArt 2047">
          <a:extLst>
            <a:ext uri="{FF2B5EF4-FFF2-40B4-BE49-F238E27FC236}">
              <a16:creationId xmlns:a16="http://schemas.microsoft.com/office/drawing/2014/main" id="{00000000-0008-0000-0100-0000EE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8120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222</xdr:row>
      <xdr:rowOff>176398</xdr:rowOff>
    </xdr:from>
    <xdr:to>
      <xdr:col>17</xdr:col>
      <xdr:colOff>3175</xdr:colOff>
      <xdr:row>222</xdr:row>
      <xdr:rowOff>176398</xdr:rowOff>
    </xdr:to>
    <xdr:sp macro="" textlink="">
      <xdr:nvSpPr>
        <xdr:cNvPr id="1007" name="WordArt 2050">
          <a:extLst>
            <a:ext uri="{FF2B5EF4-FFF2-40B4-BE49-F238E27FC236}">
              <a16:creationId xmlns:a16="http://schemas.microsoft.com/office/drawing/2014/main" id="{00000000-0008-0000-0100-0000EF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81379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222</xdr:row>
      <xdr:rowOff>174625</xdr:rowOff>
    </xdr:from>
    <xdr:to>
      <xdr:col>17</xdr:col>
      <xdr:colOff>3175</xdr:colOff>
      <xdr:row>222</xdr:row>
      <xdr:rowOff>174625</xdr:rowOff>
    </xdr:to>
    <xdr:sp macro="" textlink="">
      <xdr:nvSpPr>
        <xdr:cNvPr id="1008" name="WordArt 1">
          <a:extLst>
            <a:ext uri="{FF2B5EF4-FFF2-40B4-BE49-F238E27FC236}">
              <a16:creationId xmlns:a16="http://schemas.microsoft.com/office/drawing/2014/main" id="{00000000-0008-0000-0100-0000F0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8120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222</xdr:row>
      <xdr:rowOff>174625</xdr:rowOff>
    </xdr:from>
    <xdr:to>
      <xdr:col>17</xdr:col>
      <xdr:colOff>3175</xdr:colOff>
      <xdr:row>222</xdr:row>
      <xdr:rowOff>174625</xdr:rowOff>
    </xdr:to>
    <xdr:sp macro="" textlink="">
      <xdr:nvSpPr>
        <xdr:cNvPr id="1009" name="WordArt 2047">
          <a:extLst>
            <a:ext uri="{FF2B5EF4-FFF2-40B4-BE49-F238E27FC236}">
              <a16:creationId xmlns:a16="http://schemas.microsoft.com/office/drawing/2014/main" id="{00000000-0008-0000-0100-0000F1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8120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222</xdr:row>
      <xdr:rowOff>176398</xdr:rowOff>
    </xdr:from>
    <xdr:to>
      <xdr:col>17</xdr:col>
      <xdr:colOff>3175</xdr:colOff>
      <xdr:row>222</xdr:row>
      <xdr:rowOff>176398</xdr:rowOff>
    </xdr:to>
    <xdr:sp macro="" textlink="">
      <xdr:nvSpPr>
        <xdr:cNvPr id="1010" name="WordArt 2050">
          <a:extLst>
            <a:ext uri="{FF2B5EF4-FFF2-40B4-BE49-F238E27FC236}">
              <a16:creationId xmlns:a16="http://schemas.microsoft.com/office/drawing/2014/main" id="{00000000-0008-0000-0100-0000F2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81379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222</xdr:row>
      <xdr:rowOff>165100</xdr:rowOff>
    </xdr:from>
    <xdr:to>
      <xdr:col>17</xdr:col>
      <xdr:colOff>3175</xdr:colOff>
      <xdr:row>222</xdr:row>
      <xdr:rowOff>165100</xdr:rowOff>
    </xdr:to>
    <xdr:sp macro="" textlink="">
      <xdr:nvSpPr>
        <xdr:cNvPr id="1011" name="WordArt 1">
          <a:extLst>
            <a:ext uri="{FF2B5EF4-FFF2-40B4-BE49-F238E27FC236}">
              <a16:creationId xmlns:a16="http://schemas.microsoft.com/office/drawing/2014/main" id="{00000000-0008-0000-0100-0000F3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8025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222</xdr:row>
      <xdr:rowOff>165100</xdr:rowOff>
    </xdr:from>
    <xdr:to>
      <xdr:col>17</xdr:col>
      <xdr:colOff>3175</xdr:colOff>
      <xdr:row>222</xdr:row>
      <xdr:rowOff>165100</xdr:rowOff>
    </xdr:to>
    <xdr:sp macro="" textlink="">
      <xdr:nvSpPr>
        <xdr:cNvPr id="1012" name="WordArt 2047">
          <a:extLst>
            <a:ext uri="{FF2B5EF4-FFF2-40B4-BE49-F238E27FC236}">
              <a16:creationId xmlns:a16="http://schemas.microsoft.com/office/drawing/2014/main" id="{00000000-0008-0000-0100-0000F4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8025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222</xdr:row>
      <xdr:rowOff>166873</xdr:rowOff>
    </xdr:from>
    <xdr:to>
      <xdr:col>17</xdr:col>
      <xdr:colOff>3175</xdr:colOff>
      <xdr:row>222</xdr:row>
      <xdr:rowOff>166873</xdr:rowOff>
    </xdr:to>
    <xdr:sp macro="" textlink="">
      <xdr:nvSpPr>
        <xdr:cNvPr id="1013" name="WordArt 2050">
          <a:extLst>
            <a:ext uri="{FF2B5EF4-FFF2-40B4-BE49-F238E27FC236}">
              <a16:creationId xmlns:a16="http://schemas.microsoft.com/office/drawing/2014/main" id="{00000000-0008-0000-0100-0000F5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80427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222</xdr:row>
      <xdr:rowOff>165100</xdr:rowOff>
    </xdr:from>
    <xdr:to>
      <xdr:col>17</xdr:col>
      <xdr:colOff>3175</xdr:colOff>
      <xdr:row>222</xdr:row>
      <xdr:rowOff>165100</xdr:rowOff>
    </xdr:to>
    <xdr:sp macro="" textlink="">
      <xdr:nvSpPr>
        <xdr:cNvPr id="1014" name="WordArt 1">
          <a:extLst>
            <a:ext uri="{FF2B5EF4-FFF2-40B4-BE49-F238E27FC236}">
              <a16:creationId xmlns:a16="http://schemas.microsoft.com/office/drawing/2014/main" id="{00000000-0008-0000-0100-0000F6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8025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222</xdr:row>
      <xdr:rowOff>165100</xdr:rowOff>
    </xdr:from>
    <xdr:to>
      <xdr:col>17</xdr:col>
      <xdr:colOff>3175</xdr:colOff>
      <xdr:row>222</xdr:row>
      <xdr:rowOff>165100</xdr:rowOff>
    </xdr:to>
    <xdr:sp macro="" textlink="">
      <xdr:nvSpPr>
        <xdr:cNvPr id="1015" name="WordArt 2047">
          <a:extLst>
            <a:ext uri="{FF2B5EF4-FFF2-40B4-BE49-F238E27FC236}">
              <a16:creationId xmlns:a16="http://schemas.microsoft.com/office/drawing/2014/main" id="{00000000-0008-0000-0100-0000F7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8025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222</xdr:row>
      <xdr:rowOff>166873</xdr:rowOff>
    </xdr:from>
    <xdr:to>
      <xdr:col>17</xdr:col>
      <xdr:colOff>3175</xdr:colOff>
      <xdr:row>222</xdr:row>
      <xdr:rowOff>166873</xdr:rowOff>
    </xdr:to>
    <xdr:sp macro="" textlink="">
      <xdr:nvSpPr>
        <xdr:cNvPr id="1016" name="WordArt 2050">
          <a:extLst>
            <a:ext uri="{FF2B5EF4-FFF2-40B4-BE49-F238E27FC236}">
              <a16:creationId xmlns:a16="http://schemas.microsoft.com/office/drawing/2014/main" id="{00000000-0008-0000-0100-0000F8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80427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222</xdr:row>
      <xdr:rowOff>174625</xdr:rowOff>
    </xdr:from>
    <xdr:to>
      <xdr:col>17</xdr:col>
      <xdr:colOff>3175</xdr:colOff>
      <xdr:row>222</xdr:row>
      <xdr:rowOff>174625</xdr:rowOff>
    </xdr:to>
    <xdr:sp macro="" textlink="">
      <xdr:nvSpPr>
        <xdr:cNvPr id="1017" name="WordArt 1">
          <a:extLst>
            <a:ext uri="{FF2B5EF4-FFF2-40B4-BE49-F238E27FC236}">
              <a16:creationId xmlns:a16="http://schemas.microsoft.com/office/drawing/2014/main" id="{00000000-0008-0000-0100-0000F9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8120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222</xdr:row>
      <xdr:rowOff>174625</xdr:rowOff>
    </xdr:from>
    <xdr:to>
      <xdr:col>17</xdr:col>
      <xdr:colOff>3175</xdr:colOff>
      <xdr:row>222</xdr:row>
      <xdr:rowOff>174625</xdr:rowOff>
    </xdr:to>
    <xdr:sp macro="" textlink="">
      <xdr:nvSpPr>
        <xdr:cNvPr id="1018" name="WordArt 2047">
          <a:extLst>
            <a:ext uri="{FF2B5EF4-FFF2-40B4-BE49-F238E27FC236}">
              <a16:creationId xmlns:a16="http://schemas.microsoft.com/office/drawing/2014/main" id="{00000000-0008-0000-0100-0000FA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8120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222</xdr:row>
      <xdr:rowOff>176398</xdr:rowOff>
    </xdr:from>
    <xdr:to>
      <xdr:col>17</xdr:col>
      <xdr:colOff>3175</xdr:colOff>
      <xdr:row>222</xdr:row>
      <xdr:rowOff>176398</xdr:rowOff>
    </xdr:to>
    <xdr:sp macro="" textlink="">
      <xdr:nvSpPr>
        <xdr:cNvPr id="1019" name="WordArt 2050">
          <a:extLst>
            <a:ext uri="{FF2B5EF4-FFF2-40B4-BE49-F238E27FC236}">
              <a16:creationId xmlns:a16="http://schemas.microsoft.com/office/drawing/2014/main" id="{00000000-0008-0000-0100-0000FB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81379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222</xdr:row>
      <xdr:rowOff>174625</xdr:rowOff>
    </xdr:from>
    <xdr:to>
      <xdr:col>17</xdr:col>
      <xdr:colOff>3175</xdr:colOff>
      <xdr:row>222</xdr:row>
      <xdr:rowOff>174625</xdr:rowOff>
    </xdr:to>
    <xdr:sp macro="" textlink="">
      <xdr:nvSpPr>
        <xdr:cNvPr id="1020" name="WordArt 1">
          <a:extLst>
            <a:ext uri="{FF2B5EF4-FFF2-40B4-BE49-F238E27FC236}">
              <a16:creationId xmlns:a16="http://schemas.microsoft.com/office/drawing/2014/main" id="{00000000-0008-0000-0100-0000FC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8120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222</xdr:row>
      <xdr:rowOff>174625</xdr:rowOff>
    </xdr:from>
    <xdr:to>
      <xdr:col>17</xdr:col>
      <xdr:colOff>3175</xdr:colOff>
      <xdr:row>222</xdr:row>
      <xdr:rowOff>174625</xdr:rowOff>
    </xdr:to>
    <xdr:sp macro="" textlink="">
      <xdr:nvSpPr>
        <xdr:cNvPr id="1021" name="WordArt 2047">
          <a:extLst>
            <a:ext uri="{FF2B5EF4-FFF2-40B4-BE49-F238E27FC236}">
              <a16:creationId xmlns:a16="http://schemas.microsoft.com/office/drawing/2014/main" id="{00000000-0008-0000-0100-0000FD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8120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222</xdr:row>
      <xdr:rowOff>176398</xdr:rowOff>
    </xdr:from>
    <xdr:to>
      <xdr:col>17</xdr:col>
      <xdr:colOff>3175</xdr:colOff>
      <xdr:row>222</xdr:row>
      <xdr:rowOff>176398</xdr:rowOff>
    </xdr:to>
    <xdr:sp macro="" textlink="">
      <xdr:nvSpPr>
        <xdr:cNvPr id="1022" name="WordArt 2050">
          <a:extLst>
            <a:ext uri="{FF2B5EF4-FFF2-40B4-BE49-F238E27FC236}">
              <a16:creationId xmlns:a16="http://schemas.microsoft.com/office/drawing/2014/main" id="{00000000-0008-0000-0100-0000FE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81379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222</xdr:row>
      <xdr:rowOff>174625</xdr:rowOff>
    </xdr:from>
    <xdr:to>
      <xdr:col>17</xdr:col>
      <xdr:colOff>3175</xdr:colOff>
      <xdr:row>222</xdr:row>
      <xdr:rowOff>174625</xdr:rowOff>
    </xdr:to>
    <xdr:sp macro="" textlink="">
      <xdr:nvSpPr>
        <xdr:cNvPr id="1023" name="WordArt 1">
          <a:extLst>
            <a:ext uri="{FF2B5EF4-FFF2-40B4-BE49-F238E27FC236}">
              <a16:creationId xmlns:a16="http://schemas.microsoft.com/office/drawing/2014/main" id="{00000000-0008-0000-0100-0000FF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8120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222</xdr:row>
      <xdr:rowOff>174625</xdr:rowOff>
    </xdr:from>
    <xdr:to>
      <xdr:col>17</xdr:col>
      <xdr:colOff>3175</xdr:colOff>
      <xdr:row>222</xdr:row>
      <xdr:rowOff>174625</xdr:rowOff>
    </xdr:to>
    <xdr:sp macro="" textlink="">
      <xdr:nvSpPr>
        <xdr:cNvPr id="1024" name="WordArt 2047">
          <a:extLst>
            <a:ext uri="{FF2B5EF4-FFF2-40B4-BE49-F238E27FC236}">
              <a16:creationId xmlns:a16="http://schemas.microsoft.com/office/drawing/2014/main" id="{00000000-0008-0000-0100-000000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8120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222</xdr:row>
      <xdr:rowOff>176398</xdr:rowOff>
    </xdr:from>
    <xdr:to>
      <xdr:col>17</xdr:col>
      <xdr:colOff>3175</xdr:colOff>
      <xdr:row>222</xdr:row>
      <xdr:rowOff>176398</xdr:rowOff>
    </xdr:to>
    <xdr:sp macro="" textlink="">
      <xdr:nvSpPr>
        <xdr:cNvPr id="1025" name="WordArt 2050">
          <a:extLst>
            <a:ext uri="{FF2B5EF4-FFF2-40B4-BE49-F238E27FC236}">
              <a16:creationId xmlns:a16="http://schemas.microsoft.com/office/drawing/2014/main" id="{00000000-0008-0000-0100-000001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81379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214</xdr:row>
      <xdr:rowOff>165100</xdr:rowOff>
    </xdr:from>
    <xdr:to>
      <xdr:col>17</xdr:col>
      <xdr:colOff>3175</xdr:colOff>
      <xdr:row>214</xdr:row>
      <xdr:rowOff>165100</xdr:rowOff>
    </xdr:to>
    <xdr:sp macro="" textlink="">
      <xdr:nvSpPr>
        <xdr:cNvPr id="1026" name="WordArt 1">
          <a:extLst>
            <a:ext uri="{FF2B5EF4-FFF2-40B4-BE49-F238E27FC236}">
              <a16:creationId xmlns:a16="http://schemas.microsoft.com/office/drawing/2014/main" id="{00000000-0008-0000-0100-000002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76021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214</xdr:row>
      <xdr:rowOff>165100</xdr:rowOff>
    </xdr:from>
    <xdr:to>
      <xdr:col>17</xdr:col>
      <xdr:colOff>3175</xdr:colOff>
      <xdr:row>214</xdr:row>
      <xdr:rowOff>165100</xdr:rowOff>
    </xdr:to>
    <xdr:sp macro="" textlink="">
      <xdr:nvSpPr>
        <xdr:cNvPr id="1027" name="WordArt 2047">
          <a:extLst>
            <a:ext uri="{FF2B5EF4-FFF2-40B4-BE49-F238E27FC236}">
              <a16:creationId xmlns:a16="http://schemas.microsoft.com/office/drawing/2014/main" id="{00000000-0008-0000-0100-000003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76021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214</xdr:row>
      <xdr:rowOff>166873</xdr:rowOff>
    </xdr:from>
    <xdr:to>
      <xdr:col>17</xdr:col>
      <xdr:colOff>3175</xdr:colOff>
      <xdr:row>214</xdr:row>
      <xdr:rowOff>166873</xdr:rowOff>
    </xdr:to>
    <xdr:sp macro="" textlink="">
      <xdr:nvSpPr>
        <xdr:cNvPr id="1028" name="WordArt 2050">
          <a:extLst>
            <a:ext uri="{FF2B5EF4-FFF2-40B4-BE49-F238E27FC236}">
              <a16:creationId xmlns:a16="http://schemas.microsoft.com/office/drawing/2014/main" id="{00000000-0008-0000-0100-000004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760387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214</xdr:row>
      <xdr:rowOff>165100</xdr:rowOff>
    </xdr:from>
    <xdr:to>
      <xdr:col>17</xdr:col>
      <xdr:colOff>3175</xdr:colOff>
      <xdr:row>214</xdr:row>
      <xdr:rowOff>165100</xdr:rowOff>
    </xdr:to>
    <xdr:sp macro="" textlink="">
      <xdr:nvSpPr>
        <xdr:cNvPr id="1029" name="WordArt 1">
          <a:extLst>
            <a:ext uri="{FF2B5EF4-FFF2-40B4-BE49-F238E27FC236}">
              <a16:creationId xmlns:a16="http://schemas.microsoft.com/office/drawing/2014/main" id="{00000000-0008-0000-0100-000005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76021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214</xdr:row>
      <xdr:rowOff>165100</xdr:rowOff>
    </xdr:from>
    <xdr:to>
      <xdr:col>17</xdr:col>
      <xdr:colOff>3175</xdr:colOff>
      <xdr:row>214</xdr:row>
      <xdr:rowOff>165100</xdr:rowOff>
    </xdr:to>
    <xdr:sp macro="" textlink="">
      <xdr:nvSpPr>
        <xdr:cNvPr id="1030" name="WordArt 2047">
          <a:extLst>
            <a:ext uri="{FF2B5EF4-FFF2-40B4-BE49-F238E27FC236}">
              <a16:creationId xmlns:a16="http://schemas.microsoft.com/office/drawing/2014/main" id="{00000000-0008-0000-0100-000006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76021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214</xdr:row>
      <xdr:rowOff>166873</xdr:rowOff>
    </xdr:from>
    <xdr:to>
      <xdr:col>17</xdr:col>
      <xdr:colOff>3175</xdr:colOff>
      <xdr:row>214</xdr:row>
      <xdr:rowOff>166873</xdr:rowOff>
    </xdr:to>
    <xdr:sp macro="" textlink="">
      <xdr:nvSpPr>
        <xdr:cNvPr id="1031" name="WordArt 2050">
          <a:extLst>
            <a:ext uri="{FF2B5EF4-FFF2-40B4-BE49-F238E27FC236}">
              <a16:creationId xmlns:a16="http://schemas.microsoft.com/office/drawing/2014/main" id="{00000000-0008-0000-0100-000007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760387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214</xdr:row>
      <xdr:rowOff>174625</xdr:rowOff>
    </xdr:from>
    <xdr:to>
      <xdr:col>17</xdr:col>
      <xdr:colOff>3175</xdr:colOff>
      <xdr:row>214</xdr:row>
      <xdr:rowOff>174625</xdr:rowOff>
    </xdr:to>
    <xdr:sp macro="" textlink="">
      <xdr:nvSpPr>
        <xdr:cNvPr id="1032" name="WordArt 1">
          <a:extLst>
            <a:ext uri="{FF2B5EF4-FFF2-40B4-BE49-F238E27FC236}">
              <a16:creationId xmlns:a16="http://schemas.microsoft.com/office/drawing/2014/main" id="{00000000-0008-0000-0100-000008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76116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214</xdr:row>
      <xdr:rowOff>174625</xdr:rowOff>
    </xdr:from>
    <xdr:to>
      <xdr:col>17</xdr:col>
      <xdr:colOff>3175</xdr:colOff>
      <xdr:row>214</xdr:row>
      <xdr:rowOff>174625</xdr:rowOff>
    </xdr:to>
    <xdr:sp macro="" textlink="">
      <xdr:nvSpPr>
        <xdr:cNvPr id="1033" name="WordArt 2047">
          <a:extLst>
            <a:ext uri="{FF2B5EF4-FFF2-40B4-BE49-F238E27FC236}">
              <a16:creationId xmlns:a16="http://schemas.microsoft.com/office/drawing/2014/main" id="{00000000-0008-0000-0100-000009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76116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214</xdr:row>
      <xdr:rowOff>176398</xdr:rowOff>
    </xdr:from>
    <xdr:to>
      <xdr:col>17</xdr:col>
      <xdr:colOff>3175</xdr:colOff>
      <xdr:row>214</xdr:row>
      <xdr:rowOff>176398</xdr:rowOff>
    </xdr:to>
    <xdr:sp macro="" textlink="">
      <xdr:nvSpPr>
        <xdr:cNvPr id="1034" name="WordArt 2050">
          <a:extLst>
            <a:ext uri="{FF2B5EF4-FFF2-40B4-BE49-F238E27FC236}">
              <a16:creationId xmlns:a16="http://schemas.microsoft.com/office/drawing/2014/main" id="{00000000-0008-0000-0100-00000A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761339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214</xdr:row>
      <xdr:rowOff>174625</xdr:rowOff>
    </xdr:from>
    <xdr:to>
      <xdr:col>17</xdr:col>
      <xdr:colOff>3175</xdr:colOff>
      <xdr:row>214</xdr:row>
      <xdr:rowOff>174625</xdr:rowOff>
    </xdr:to>
    <xdr:sp macro="" textlink="">
      <xdr:nvSpPr>
        <xdr:cNvPr id="1035" name="WordArt 1">
          <a:extLst>
            <a:ext uri="{FF2B5EF4-FFF2-40B4-BE49-F238E27FC236}">
              <a16:creationId xmlns:a16="http://schemas.microsoft.com/office/drawing/2014/main" id="{00000000-0008-0000-0100-00000B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76116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214</xdr:row>
      <xdr:rowOff>174625</xdr:rowOff>
    </xdr:from>
    <xdr:to>
      <xdr:col>17</xdr:col>
      <xdr:colOff>3175</xdr:colOff>
      <xdr:row>214</xdr:row>
      <xdr:rowOff>174625</xdr:rowOff>
    </xdr:to>
    <xdr:sp macro="" textlink="">
      <xdr:nvSpPr>
        <xdr:cNvPr id="1036" name="WordArt 2047">
          <a:extLst>
            <a:ext uri="{FF2B5EF4-FFF2-40B4-BE49-F238E27FC236}">
              <a16:creationId xmlns:a16="http://schemas.microsoft.com/office/drawing/2014/main" id="{00000000-0008-0000-0100-00000C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76116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214</xdr:row>
      <xdr:rowOff>176398</xdr:rowOff>
    </xdr:from>
    <xdr:to>
      <xdr:col>17</xdr:col>
      <xdr:colOff>3175</xdr:colOff>
      <xdr:row>214</xdr:row>
      <xdr:rowOff>176398</xdr:rowOff>
    </xdr:to>
    <xdr:sp macro="" textlink="">
      <xdr:nvSpPr>
        <xdr:cNvPr id="1037" name="WordArt 2050">
          <a:extLst>
            <a:ext uri="{FF2B5EF4-FFF2-40B4-BE49-F238E27FC236}">
              <a16:creationId xmlns:a16="http://schemas.microsoft.com/office/drawing/2014/main" id="{00000000-0008-0000-0100-00000D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761339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214</xdr:row>
      <xdr:rowOff>174625</xdr:rowOff>
    </xdr:from>
    <xdr:to>
      <xdr:col>17</xdr:col>
      <xdr:colOff>3175</xdr:colOff>
      <xdr:row>214</xdr:row>
      <xdr:rowOff>174625</xdr:rowOff>
    </xdr:to>
    <xdr:sp macro="" textlink="">
      <xdr:nvSpPr>
        <xdr:cNvPr id="1038" name="WordArt 1">
          <a:extLst>
            <a:ext uri="{FF2B5EF4-FFF2-40B4-BE49-F238E27FC236}">
              <a16:creationId xmlns:a16="http://schemas.microsoft.com/office/drawing/2014/main" id="{00000000-0008-0000-0100-00000E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76116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214</xdr:row>
      <xdr:rowOff>174625</xdr:rowOff>
    </xdr:from>
    <xdr:to>
      <xdr:col>17</xdr:col>
      <xdr:colOff>3175</xdr:colOff>
      <xdr:row>214</xdr:row>
      <xdr:rowOff>174625</xdr:rowOff>
    </xdr:to>
    <xdr:sp macro="" textlink="">
      <xdr:nvSpPr>
        <xdr:cNvPr id="1039" name="WordArt 2047">
          <a:extLst>
            <a:ext uri="{FF2B5EF4-FFF2-40B4-BE49-F238E27FC236}">
              <a16:creationId xmlns:a16="http://schemas.microsoft.com/office/drawing/2014/main" id="{00000000-0008-0000-0100-00000F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76116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214</xdr:row>
      <xdr:rowOff>176398</xdr:rowOff>
    </xdr:from>
    <xdr:to>
      <xdr:col>17</xdr:col>
      <xdr:colOff>3175</xdr:colOff>
      <xdr:row>214</xdr:row>
      <xdr:rowOff>176398</xdr:rowOff>
    </xdr:to>
    <xdr:sp macro="" textlink="">
      <xdr:nvSpPr>
        <xdr:cNvPr id="1040" name="WordArt 2050">
          <a:extLst>
            <a:ext uri="{FF2B5EF4-FFF2-40B4-BE49-F238E27FC236}">
              <a16:creationId xmlns:a16="http://schemas.microsoft.com/office/drawing/2014/main" id="{00000000-0008-0000-0100-000010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761339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214</xdr:row>
      <xdr:rowOff>165100</xdr:rowOff>
    </xdr:from>
    <xdr:to>
      <xdr:col>17</xdr:col>
      <xdr:colOff>3175</xdr:colOff>
      <xdr:row>214</xdr:row>
      <xdr:rowOff>165100</xdr:rowOff>
    </xdr:to>
    <xdr:sp macro="" textlink="">
      <xdr:nvSpPr>
        <xdr:cNvPr id="1041" name="WordArt 1">
          <a:extLst>
            <a:ext uri="{FF2B5EF4-FFF2-40B4-BE49-F238E27FC236}">
              <a16:creationId xmlns:a16="http://schemas.microsoft.com/office/drawing/2014/main" id="{00000000-0008-0000-0100-000011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76021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214</xdr:row>
      <xdr:rowOff>165100</xdr:rowOff>
    </xdr:from>
    <xdr:to>
      <xdr:col>17</xdr:col>
      <xdr:colOff>3175</xdr:colOff>
      <xdr:row>214</xdr:row>
      <xdr:rowOff>165100</xdr:rowOff>
    </xdr:to>
    <xdr:sp macro="" textlink="">
      <xdr:nvSpPr>
        <xdr:cNvPr id="1042" name="WordArt 2047">
          <a:extLst>
            <a:ext uri="{FF2B5EF4-FFF2-40B4-BE49-F238E27FC236}">
              <a16:creationId xmlns:a16="http://schemas.microsoft.com/office/drawing/2014/main" id="{00000000-0008-0000-0100-000012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76021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214</xdr:row>
      <xdr:rowOff>166873</xdr:rowOff>
    </xdr:from>
    <xdr:to>
      <xdr:col>17</xdr:col>
      <xdr:colOff>3175</xdr:colOff>
      <xdr:row>214</xdr:row>
      <xdr:rowOff>166873</xdr:rowOff>
    </xdr:to>
    <xdr:sp macro="" textlink="">
      <xdr:nvSpPr>
        <xdr:cNvPr id="1043" name="WordArt 2050">
          <a:extLst>
            <a:ext uri="{FF2B5EF4-FFF2-40B4-BE49-F238E27FC236}">
              <a16:creationId xmlns:a16="http://schemas.microsoft.com/office/drawing/2014/main" id="{00000000-0008-0000-0100-000013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760387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214</xdr:row>
      <xdr:rowOff>165100</xdr:rowOff>
    </xdr:from>
    <xdr:to>
      <xdr:col>17</xdr:col>
      <xdr:colOff>3175</xdr:colOff>
      <xdr:row>214</xdr:row>
      <xdr:rowOff>165100</xdr:rowOff>
    </xdr:to>
    <xdr:sp macro="" textlink="">
      <xdr:nvSpPr>
        <xdr:cNvPr id="1044" name="WordArt 1">
          <a:extLst>
            <a:ext uri="{FF2B5EF4-FFF2-40B4-BE49-F238E27FC236}">
              <a16:creationId xmlns:a16="http://schemas.microsoft.com/office/drawing/2014/main" id="{00000000-0008-0000-0100-000014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76021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214</xdr:row>
      <xdr:rowOff>165100</xdr:rowOff>
    </xdr:from>
    <xdr:to>
      <xdr:col>17</xdr:col>
      <xdr:colOff>3175</xdr:colOff>
      <xdr:row>214</xdr:row>
      <xdr:rowOff>165100</xdr:rowOff>
    </xdr:to>
    <xdr:sp macro="" textlink="">
      <xdr:nvSpPr>
        <xdr:cNvPr id="1045" name="WordArt 2047">
          <a:extLst>
            <a:ext uri="{FF2B5EF4-FFF2-40B4-BE49-F238E27FC236}">
              <a16:creationId xmlns:a16="http://schemas.microsoft.com/office/drawing/2014/main" id="{00000000-0008-0000-0100-000015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76021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214</xdr:row>
      <xdr:rowOff>166873</xdr:rowOff>
    </xdr:from>
    <xdr:to>
      <xdr:col>17</xdr:col>
      <xdr:colOff>3175</xdr:colOff>
      <xdr:row>214</xdr:row>
      <xdr:rowOff>166873</xdr:rowOff>
    </xdr:to>
    <xdr:sp macro="" textlink="">
      <xdr:nvSpPr>
        <xdr:cNvPr id="1046" name="WordArt 2050">
          <a:extLst>
            <a:ext uri="{FF2B5EF4-FFF2-40B4-BE49-F238E27FC236}">
              <a16:creationId xmlns:a16="http://schemas.microsoft.com/office/drawing/2014/main" id="{00000000-0008-0000-0100-000016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760387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214</xdr:row>
      <xdr:rowOff>174625</xdr:rowOff>
    </xdr:from>
    <xdr:to>
      <xdr:col>17</xdr:col>
      <xdr:colOff>3175</xdr:colOff>
      <xdr:row>214</xdr:row>
      <xdr:rowOff>174625</xdr:rowOff>
    </xdr:to>
    <xdr:sp macro="" textlink="">
      <xdr:nvSpPr>
        <xdr:cNvPr id="1047" name="WordArt 1">
          <a:extLst>
            <a:ext uri="{FF2B5EF4-FFF2-40B4-BE49-F238E27FC236}">
              <a16:creationId xmlns:a16="http://schemas.microsoft.com/office/drawing/2014/main" id="{00000000-0008-0000-0100-000017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76116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214</xdr:row>
      <xdr:rowOff>174625</xdr:rowOff>
    </xdr:from>
    <xdr:to>
      <xdr:col>17</xdr:col>
      <xdr:colOff>3175</xdr:colOff>
      <xdr:row>214</xdr:row>
      <xdr:rowOff>174625</xdr:rowOff>
    </xdr:to>
    <xdr:sp macro="" textlink="">
      <xdr:nvSpPr>
        <xdr:cNvPr id="1048" name="WordArt 2047">
          <a:extLst>
            <a:ext uri="{FF2B5EF4-FFF2-40B4-BE49-F238E27FC236}">
              <a16:creationId xmlns:a16="http://schemas.microsoft.com/office/drawing/2014/main" id="{00000000-0008-0000-0100-000018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76116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214</xdr:row>
      <xdr:rowOff>176398</xdr:rowOff>
    </xdr:from>
    <xdr:to>
      <xdr:col>17</xdr:col>
      <xdr:colOff>3175</xdr:colOff>
      <xdr:row>214</xdr:row>
      <xdr:rowOff>176398</xdr:rowOff>
    </xdr:to>
    <xdr:sp macro="" textlink="">
      <xdr:nvSpPr>
        <xdr:cNvPr id="1049" name="WordArt 2050">
          <a:extLst>
            <a:ext uri="{FF2B5EF4-FFF2-40B4-BE49-F238E27FC236}">
              <a16:creationId xmlns:a16="http://schemas.microsoft.com/office/drawing/2014/main" id="{00000000-0008-0000-0100-000019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761339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214</xdr:row>
      <xdr:rowOff>174625</xdr:rowOff>
    </xdr:from>
    <xdr:to>
      <xdr:col>17</xdr:col>
      <xdr:colOff>3175</xdr:colOff>
      <xdr:row>214</xdr:row>
      <xdr:rowOff>174625</xdr:rowOff>
    </xdr:to>
    <xdr:sp macro="" textlink="">
      <xdr:nvSpPr>
        <xdr:cNvPr id="1050" name="WordArt 1">
          <a:extLst>
            <a:ext uri="{FF2B5EF4-FFF2-40B4-BE49-F238E27FC236}">
              <a16:creationId xmlns:a16="http://schemas.microsoft.com/office/drawing/2014/main" id="{00000000-0008-0000-0100-00001A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76116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214</xdr:row>
      <xdr:rowOff>174625</xdr:rowOff>
    </xdr:from>
    <xdr:to>
      <xdr:col>17</xdr:col>
      <xdr:colOff>3175</xdr:colOff>
      <xdr:row>214</xdr:row>
      <xdr:rowOff>174625</xdr:rowOff>
    </xdr:to>
    <xdr:sp macro="" textlink="">
      <xdr:nvSpPr>
        <xdr:cNvPr id="1051" name="WordArt 2047">
          <a:extLst>
            <a:ext uri="{FF2B5EF4-FFF2-40B4-BE49-F238E27FC236}">
              <a16:creationId xmlns:a16="http://schemas.microsoft.com/office/drawing/2014/main" id="{00000000-0008-0000-0100-00001B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76116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214</xdr:row>
      <xdr:rowOff>176398</xdr:rowOff>
    </xdr:from>
    <xdr:to>
      <xdr:col>17</xdr:col>
      <xdr:colOff>3175</xdr:colOff>
      <xdr:row>214</xdr:row>
      <xdr:rowOff>176398</xdr:rowOff>
    </xdr:to>
    <xdr:sp macro="" textlink="">
      <xdr:nvSpPr>
        <xdr:cNvPr id="1052" name="WordArt 2050">
          <a:extLst>
            <a:ext uri="{FF2B5EF4-FFF2-40B4-BE49-F238E27FC236}">
              <a16:creationId xmlns:a16="http://schemas.microsoft.com/office/drawing/2014/main" id="{00000000-0008-0000-0100-00001C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761339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214</xdr:row>
      <xdr:rowOff>174625</xdr:rowOff>
    </xdr:from>
    <xdr:to>
      <xdr:col>17</xdr:col>
      <xdr:colOff>3175</xdr:colOff>
      <xdr:row>214</xdr:row>
      <xdr:rowOff>174625</xdr:rowOff>
    </xdr:to>
    <xdr:sp macro="" textlink="">
      <xdr:nvSpPr>
        <xdr:cNvPr id="1053" name="WordArt 1">
          <a:extLst>
            <a:ext uri="{FF2B5EF4-FFF2-40B4-BE49-F238E27FC236}">
              <a16:creationId xmlns:a16="http://schemas.microsoft.com/office/drawing/2014/main" id="{00000000-0008-0000-0100-00001D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76116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214</xdr:row>
      <xdr:rowOff>174625</xdr:rowOff>
    </xdr:from>
    <xdr:to>
      <xdr:col>17</xdr:col>
      <xdr:colOff>3175</xdr:colOff>
      <xdr:row>214</xdr:row>
      <xdr:rowOff>174625</xdr:rowOff>
    </xdr:to>
    <xdr:sp macro="" textlink="">
      <xdr:nvSpPr>
        <xdr:cNvPr id="1054" name="WordArt 2047">
          <a:extLst>
            <a:ext uri="{FF2B5EF4-FFF2-40B4-BE49-F238E27FC236}">
              <a16:creationId xmlns:a16="http://schemas.microsoft.com/office/drawing/2014/main" id="{00000000-0008-0000-0100-00001E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76116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214</xdr:row>
      <xdr:rowOff>176398</xdr:rowOff>
    </xdr:from>
    <xdr:to>
      <xdr:col>17</xdr:col>
      <xdr:colOff>3175</xdr:colOff>
      <xdr:row>214</xdr:row>
      <xdr:rowOff>176398</xdr:rowOff>
    </xdr:to>
    <xdr:sp macro="" textlink="">
      <xdr:nvSpPr>
        <xdr:cNvPr id="1055" name="WordArt 2050">
          <a:extLst>
            <a:ext uri="{FF2B5EF4-FFF2-40B4-BE49-F238E27FC236}">
              <a16:creationId xmlns:a16="http://schemas.microsoft.com/office/drawing/2014/main" id="{00000000-0008-0000-0100-00001F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761339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215</xdr:row>
      <xdr:rowOff>165100</xdr:rowOff>
    </xdr:from>
    <xdr:to>
      <xdr:col>17</xdr:col>
      <xdr:colOff>3175</xdr:colOff>
      <xdr:row>215</xdr:row>
      <xdr:rowOff>165100</xdr:rowOff>
    </xdr:to>
    <xdr:sp macro="" textlink="">
      <xdr:nvSpPr>
        <xdr:cNvPr id="1056" name="WordArt 1">
          <a:extLst>
            <a:ext uri="{FF2B5EF4-FFF2-40B4-BE49-F238E27FC236}">
              <a16:creationId xmlns:a16="http://schemas.microsoft.com/office/drawing/2014/main" id="{00000000-0008-0000-0100-000020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8002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215</xdr:row>
      <xdr:rowOff>165100</xdr:rowOff>
    </xdr:from>
    <xdr:to>
      <xdr:col>17</xdr:col>
      <xdr:colOff>3175</xdr:colOff>
      <xdr:row>215</xdr:row>
      <xdr:rowOff>165100</xdr:rowOff>
    </xdr:to>
    <xdr:sp macro="" textlink="">
      <xdr:nvSpPr>
        <xdr:cNvPr id="1057" name="WordArt 2047">
          <a:extLst>
            <a:ext uri="{FF2B5EF4-FFF2-40B4-BE49-F238E27FC236}">
              <a16:creationId xmlns:a16="http://schemas.microsoft.com/office/drawing/2014/main" id="{00000000-0008-0000-0100-000021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8002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215</xdr:row>
      <xdr:rowOff>166873</xdr:rowOff>
    </xdr:from>
    <xdr:to>
      <xdr:col>17</xdr:col>
      <xdr:colOff>3175</xdr:colOff>
      <xdr:row>215</xdr:row>
      <xdr:rowOff>166873</xdr:rowOff>
    </xdr:to>
    <xdr:sp macro="" textlink="">
      <xdr:nvSpPr>
        <xdr:cNvPr id="1058" name="WordArt 2050">
          <a:extLst>
            <a:ext uri="{FF2B5EF4-FFF2-40B4-BE49-F238E27FC236}">
              <a16:creationId xmlns:a16="http://schemas.microsoft.com/office/drawing/2014/main" id="{00000000-0008-0000-0100-000022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80039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215</xdr:row>
      <xdr:rowOff>165100</xdr:rowOff>
    </xdr:from>
    <xdr:to>
      <xdr:col>17</xdr:col>
      <xdr:colOff>3175</xdr:colOff>
      <xdr:row>215</xdr:row>
      <xdr:rowOff>165100</xdr:rowOff>
    </xdr:to>
    <xdr:sp macro="" textlink="">
      <xdr:nvSpPr>
        <xdr:cNvPr id="1059" name="WordArt 1">
          <a:extLst>
            <a:ext uri="{FF2B5EF4-FFF2-40B4-BE49-F238E27FC236}">
              <a16:creationId xmlns:a16="http://schemas.microsoft.com/office/drawing/2014/main" id="{00000000-0008-0000-0100-000023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8002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215</xdr:row>
      <xdr:rowOff>165100</xdr:rowOff>
    </xdr:from>
    <xdr:to>
      <xdr:col>17</xdr:col>
      <xdr:colOff>3175</xdr:colOff>
      <xdr:row>215</xdr:row>
      <xdr:rowOff>165100</xdr:rowOff>
    </xdr:to>
    <xdr:sp macro="" textlink="">
      <xdr:nvSpPr>
        <xdr:cNvPr id="1060" name="WordArt 2047">
          <a:extLst>
            <a:ext uri="{FF2B5EF4-FFF2-40B4-BE49-F238E27FC236}">
              <a16:creationId xmlns:a16="http://schemas.microsoft.com/office/drawing/2014/main" id="{00000000-0008-0000-0100-000024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8002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215</xdr:row>
      <xdr:rowOff>166873</xdr:rowOff>
    </xdr:from>
    <xdr:to>
      <xdr:col>17</xdr:col>
      <xdr:colOff>3175</xdr:colOff>
      <xdr:row>215</xdr:row>
      <xdr:rowOff>166873</xdr:rowOff>
    </xdr:to>
    <xdr:sp macro="" textlink="">
      <xdr:nvSpPr>
        <xdr:cNvPr id="1061" name="WordArt 2050">
          <a:extLst>
            <a:ext uri="{FF2B5EF4-FFF2-40B4-BE49-F238E27FC236}">
              <a16:creationId xmlns:a16="http://schemas.microsoft.com/office/drawing/2014/main" id="{00000000-0008-0000-0100-000025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80039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215</xdr:row>
      <xdr:rowOff>174625</xdr:rowOff>
    </xdr:from>
    <xdr:to>
      <xdr:col>17</xdr:col>
      <xdr:colOff>3175</xdr:colOff>
      <xdr:row>215</xdr:row>
      <xdr:rowOff>174625</xdr:rowOff>
    </xdr:to>
    <xdr:sp macro="" textlink="">
      <xdr:nvSpPr>
        <xdr:cNvPr id="1062" name="WordArt 1">
          <a:extLst>
            <a:ext uri="{FF2B5EF4-FFF2-40B4-BE49-F238E27FC236}">
              <a16:creationId xmlns:a16="http://schemas.microsoft.com/office/drawing/2014/main" id="{00000000-0008-0000-0100-000026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80116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215</xdr:row>
      <xdr:rowOff>174625</xdr:rowOff>
    </xdr:from>
    <xdr:to>
      <xdr:col>17</xdr:col>
      <xdr:colOff>3175</xdr:colOff>
      <xdr:row>215</xdr:row>
      <xdr:rowOff>174625</xdr:rowOff>
    </xdr:to>
    <xdr:sp macro="" textlink="">
      <xdr:nvSpPr>
        <xdr:cNvPr id="1063" name="WordArt 2047">
          <a:extLst>
            <a:ext uri="{FF2B5EF4-FFF2-40B4-BE49-F238E27FC236}">
              <a16:creationId xmlns:a16="http://schemas.microsoft.com/office/drawing/2014/main" id="{00000000-0008-0000-0100-000027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80116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215</xdr:row>
      <xdr:rowOff>176398</xdr:rowOff>
    </xdr:from>
    <xdr:to>
      <xdr:col>17</xdr:col>
      <xdr:colOff>3175</xdr:colOff>
      <xdr:row>215</xdr:row>
      <xdr:rowOff>176398</xdr:rowOff>
    </xdr:to>
    <xdr:sp macro="" textlink="">
      <xdr:nvSpPr>
        <xdr:cNvPr id="1064" name="WordArt 2050">
          <a:extLst>
            <a:ext uri="{FF2B5EF4-FFF2-40B4-BE49-F238E27FC236}">
              <a16:creationId xmlns:a16="http://schemas.microsoft.com/office/drawing/2014/main" id="{00000000-0008-0000-0100-000028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801344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215</xdr:row>
      <xdr:rowOff>174625</xdr:rowOff>
    </xdr:from>
    <xdr:to>
      <xdr:col>17</xdr:col>
      <xdr:colOff>3175</xdr:colOff>
      <xdr:row>215</xdr:row>
      <xdr:rowOff>174625</xdr:rowOff>
    </xdr:to>
    <xdr:sp macro="" textlink="">
      <xdr:nvSpPr>
        <xdr:cNvPr id="1065" name="WordArt 1">
          <a:extLst>
            <a:ext uri="{FF2B5EF4-FFF2-40B4-BE49-F238E27FC236}">
              <a16:creationId xmlns:a16="http://schemas.microsoft.com/office/drawing/2014/main" id="{00000000-0008-0000-0100-000029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80116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215</xdr:row>
      <xdr:rowOff>174625</xdr:rowOff>
    </xdr:from>
    <xdr:to>
      <xdr:col>17</xdr:col>
      <xdr:colOff>3175</xdr:colOff>
      <xdr:row>215</xdr:row>
      <xdr:rowOff>174625</xdr:rowOff>
    </xdr:to>
    <xdr:sp macro="" textlink="">
      <xdr:nvSpPr>
        <xdr:cNvPr id="1066" name="WordArt 2047">
          <a:extLst>
            <a:ext uri="{FF2B5EF4-FFF2-40B4-BE49-F238E27FC236}">
              <a16:creationId xmlns:a16="http://schemas.microsoft.com/office/drawing/2014/main" id="{00000000-0008-0000-0100-00002A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80116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215</xdr:row>
      <xdr:rowOff>176398</xdr:rowOff>
    </xdr:from>
    <xdr:to>
      <xdr:col>17</xdr:col>
      <xdr:colOff>3175</xdr:colOff>
      <xdr:row>215</xdr:row>
      <xdr:rowOff>176398</xdr:rowOff>
    </xdr:to>
    <xdr:sp macro="" textlink="">
      <xdr:nvSpPr>
        <xdr:cNvPr id="1067" name="WordArt 2050">
          <a:extLst>
            <a:ext uri="{FF2B5EF4-FFF2-40B4-BE49-F238E27FC236}">
              <a16:creationId xmlns:a16="http://schemas.microsoft.com/office/drawing/2014/main" id="{00000000-0008-0000-0100-00002B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801344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215</xdr:row>
      <xdr:rowOff>174625</xdr:rowOff>
    </xdr:from>
    <xdr:to>
      <xdr:col>17</xdr:col>
      <xdr:colOff>3175</xdr:colOff>
      <xdr:row>215</xdr:row>
      <xdr:rowOff>174625</xdr:rowOff>
    </xdr:to>
    <xdr:sp macro="" textlink="">
      <xdr:nvSpPr>
        <xdr:cNvPr id="1068" name="WordArt 1">
          <a:extLst>
            <a:ext uri="{FF2B5EF4-FFF2-40B4-BE49-F238E27FC236}">
              <a16:creationId xmlns:a16="http://schemas.microsoft.com/office/drawing/2014/main" id="{00000000-0008-0000-0100-00002C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80116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215</xdr:row>
      <xdr:rowOff>174625</xdr:rowOff>
    </xdr:from>
    <xdr:to>
      <xdr:col>17</xdr:col>
      <xdr:colOff>3175</xdr:colOff>
      <xdr:row>215</xdr:row>
      <xdr:rowOff>174625</xdr:rowOff>
    </xdr:to>
    <xdr:sp macro="" textlink="">
      <xdr:nvSpPr>
        <xdr:cNvPr id="1069" name="WordArt 2047">
          <a:extLst>
            <a:ext uri="{FF2B5EF4-FFF2-40B4-BE49-F238E27FC236}">
              <a16:creationId xmlns:a16="http://schemas.microsoft.com/office/drawing/2014/main" id="{00000000-0008-0000-0100-00002D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80116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215</xdr:row>
      <xdr:rowOff>176398</xdr:rowOff>
    </xdr:from>
    <xdr:to>
      <xdr:col>17</xdr:col>
      <xdr:colOff>3175</xdr:colOff>
      <xdr:row>215</xdr:row>
      <xdr:rowOff>176398</xdr:rowOff>
    </xdr:to>
    <xdr:sp macro="" textlink="">
      <xdr:nvSpPr>
        <xdr:cNvPr id="1070" name="WordArt 2050">
          <a:extLst>
            <a:ext uri="{FF2B5EF4-FFF2-40B4-BE49-F238E27FC236}">
              <a16:creationId xmlns:a16="http://schemas.microsoft.com/office/drawing/2014/main" id="{00000000-0008-0000-0100-00002E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801344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215</xdr:row>
      <xdr:rowOff>165100</xdr:rowOff>
    </xdr:from>
    <xdr:to>
      <xdr:col>17</xdr:col>
      <xdr:colOff>3175</xdr:colOff>
      <xdr:row>215</xdr:row>
      <xdr:rowOff>165100</xdr:rowOff>
    </xdr:to>
    <xdr:sp macro="" textlink="">
      <xdr:nvSpPr>
        <xdr:cNvPr id="1071" name="WordArt 1">
          <a:extLst>
            <a:ext uri="{FF2B5EF4-FFF2-40B4-BE49-F238E27FC236}">
              <a16:creationId xmlns:a16="http://schemas.microsoft.com/office/drawing/2014/main" id="{00000000-0008-0000-0100-00002F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8002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215</xdr:row>
      <xdr:rowOff>165100</xdr:rowOff>
    </xdr:from>
    <xdr:to>
      <xdr:col>17</xdr:col>
      <xdr:colOff>3175</xdr:colOff>
      <xdr:row>215</xdr:row>
      <xdr:rowOff>165100</xdr:rowOff>
    </xdr:to>
    <xdr:sp macro="" textlink="">
      <xdr:nvSpPr>
        <xdr:cNvPr id="1072" name="WordArt 2047">
          <a:extLst>
            <a:ext uri="{FF2B5EF4-FFF2-40B4-BE49-F238E27FC236}">
              <a16:creationId xmlns:a16="http://schemas.microsoft.com/office/drawing/2014/main" id="{00000000-0008-0000-0100-000030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8002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215</xdr:row>
      <xdr:rowOff>166873</xdr:rowOff>
    </xdr:from>
    <xdr:to>
      <xdr:col>17</xdr:col>
      <xdr:colOff>3175</xdr:colOff>
      <xdr:row>215</xdr:row>
      <xdr:rowOff>166873</xdr:rowOff>
    </xdr:to>
    <xdr:sp macro="" textlink="">
      <xdr:nvSpPr>
        <xdr:cNvPr id="1073" name="WordArt 2050">
          <a:extLst>
            <a:ext uri="{FF2B5EF4-FFF2-40B4-BE49-F238E27FC236}">
              <a16:creationId xmlns:a16="http://schemas.microsoft.com/office/drawing/2014/main" id="{00000000-0008-0000-0100-000031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80039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215</xdr:row>
      <xdr:rowOff>165100</xdr:rowOff>
    </xdr:from>
    <xdr:to>
      <xdr:col>17</xdr:col>
      <xdr:colOff>3175</xdr:colOff>
      <xdr:row>215</xdr:row>
      <xdr:rowOff>165100</xdr:rowOff>
    </xdr:to>
    <xdr:sp macro="" textlink="">
      <xdr:nvSpPr>
        <xdr:cNvPr id="1074" name="WordArt 1">
          <a:extLst>
            <a:ext uri="{FF2B5EF4-FFF2-40B4-BE49-F238E27FC236}">
              <a16:creationId xmlns:a16="http://schemas.microsoft.com/office/drawing/2014/main" id="{00000000-0008-0000-0100-000032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8002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215</xdr:row>
      <xdr:rowOff>165100</xdr:rowOff>
    </xdr:from>
    <xdr:to>
      <xdr:col>17</xdr:col>
      <xdr:colOff>3175</xdr:colOff>
      <xdr:row>215</xdr:row>
      <xdr:rowOff>165100</xdr:rowOff>
    </xdr:to>
    <xdr:sp macro="" textlink="">
      <xdr:nvSpPr>
        <xdr:cNvPr id="1075" name="WordArt 2047">
          <a:extLst>
            <a:ext uri="{FF2B5EF4-FFF2-40B4-BE49-F238E27FC236}">
              <a16:creationId xmlns:a16="http://schemas.microsoft.com/office/drawing/2014/main" id="{00000000-0008-0000-0100-000033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8002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215</xdr:row>
      <xdr:rowOff>166873</xdr:rowOff>
    </xdr:from>
    <xdr:to>
      <xdr:col>17</xdr:col>
      <xdr:colOff>3175</xdr:colOff>
      <xdr:row>215</xdr:row>
      <xdr:rowOff>166873</xdr:rowOff>
    </xdr:to>
    <xdr:sp macro="" textlink="">
      <xdr:nvSpPr>
        <xdr:cNvPr id="1076" name="WordArt 2050">
          <a:extLst>
            <a:ext uri="{FF2B5EF4-FFF2-40B4-BE49-F238E27FC236}">
              <a16:creationId xmlns:a16="http://schemas.microsoft.com/office/drawing/2014/main" id="{00000000-0008-0000-0100-000034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80039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215</xdr:row>
      <xdr:rowOff>174625</xdr:rowOff>
    </xdr:from>
    <xdr:to>
      <xdr:col>17</xdr:col>
      <xdr:colOff>3175</xdr:colOff>
      <xdr:row>215</xdr:row>
      <xdr:rowOff>174625</xdr:rowOff>
    </xdr:to>
    <xdr:sp macro="" textlink="">
      <xdr:nvSpPr>
        <xdr:cNvPr id="1077" name="WordArt 1">
          <a:extLst>
            <a:ext uri="{FF2B5EF4-FFF2-40B4-BE49-F238E27FC236}">
              <a16:creationId xmlns:a16="http://schemas.microsoft.com/office/drawing/2014/main" id="{00000000-0008-0000-0100-000035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80116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215</xdr:row>
      <xdr:rowOff>174625</xdr:rowOff>
    </xdr:from>
    <xdr:to>
      <xdr:col>17</xdr:col>
      <xdr:colOff>3175</xdr:colOff>
      <xdr:row>215</xdr:row>
      <xdr:rowOff>174625</xdr:rowOff>
    </xdr:to>
    <xdr:sp macro="" textlink="">
      <xdr:nvSpPr>
        <xdr:cNvPr id="1078" name="WordArt 2047">
          <a:extLst>
            <a:ext uri="{FF2B5EF4-FFF2-40B4-BE49-F238E27FC236}">
              <a16:creationId xmlns:a16="http://schemas.microsoft.com/office/drawing/2014/main" id="{00000000-0008-0000-0100-000036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80116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215</xdr:row>
      <xdr:rowOff>176398</xdr:rowOff>
    </xdr:from>
    <xdr:to>
      <xdr:col>17</xdr:col>
      <xdr:colOff>3175</xdr:colOff>
      <xdr:row>215</xdr:row>
      <xdr:rowOff>176398</xdr:rowOff>
    </xdr:to>
    <xdr:sp macro="" textlink="">
      <xdr:nvSpPr>
        <xdr:cNvPr id="1079" name="WordArt 2050">
          <a:extLst>
            <a:ext uri="{FF2B5EF4-FFF2-40B4-BE49-F238E27FC236}">
              <a16:creationId xmlns:a16="http://schemas.microsoft.com/office/drawing/2014/main" id="{00000000-0008-0000-0100-000037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801344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215</xdr:row>
      <xdr:rowOff>174625</xdr:rowOff>
    </xdr:from>
    <xdr:to>
      <xdr:col>17</xdr:col>
      <xdr:colOff>3175</xdr:colOff>
      <xdr:row>215</xdr:row>
      <xdr:rowOff>174625</xdr:rowOff>
    </xdr:to>
    <xdr:sp macro="" textlink="">
      <xdr:nvSpPr>
        <xdr:cNvPr id="1080" name="WordArt 1">
          <a:extLst>
            <a:ext uri="{FF2B5EF4-FFF2-40B4-BE49-F238E27FC236}">
              <a16:creationId xmlns:a16="http://schemas.microsoft.com/office/drawing/2014/main" id="{00000000-0008-0000-0100-000038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80116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215</xdr:row>
      <xdr:rowOff>174625</xdr:rowOff>
    </xdr:from>
    <xdr:to>
      <xdr:col>17</xdr:col>
      <xdr:colOff>3175</xdr:colOff>
      <xdr:row>215</xdr:row>
      <xdr:rowOff>174625</xdr:rowOff>
    </xdr:to>
    <xdr:sp macro="" textlink="">
      <xdr:nvSpPr>
        <xdr:cNvPr id="1081" name="WordArt 2047">
          <a:extLst>
            <a:ext uri="{FF2B5EF4-FFF2-40B4-BE49-F238E27FC236}">
              <a16:creationId xmlns:a16="http://schemas.microsoft.com/office/drawing/2014/main" id="{00000000-0008-0000-0100-000039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80116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215</xdr:row>
      <xdr:rowOff>176398</xdr:rowOff>
    </xdr:from>
    <xdr:to>
      <xdr:col>17</xdr:col>
      <xdr:colOff>3175</xdr:colOff>
      <xdr:row>215</xdr:row>
      <xdr:rowOff>176398</xdr:rowOff>
    </xdr:to>
    <xdr:sp macro="" textlink="">
      <xdr:nvSpPr>
        <xdr:cNvPr id="1082" name="WordArt 2050">
          <a:extLst>
            <a:ext uri="{FF2B5EF4-FFF2-40B4-BE49-F238E27FC236}">
              <a16:creationId xmlns:a16="http://schemas.microsoft.com/office/drawing/2014/main" id="{00000000-0008-0000-0100-00003A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801344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215</xdr:row>
      <xdr:rowOff>174625</xdr:rowOff>
    </xdr:from>
    <xdr:to>
      <xdr:col>17</xdr:col>
      <xdr:colOff>3175</xdr:colOff>
      <xdr:row>215</xdr:row>
      <xdr:rowOff>174625</xdr:rowOff>
    </xdr:to>
    <xdr:sp macro="" textlink="">
      <xdr:nvSpPr>
        <xdr:cNvPr id="1083" name="WordArt 1">
          <a:extLst>
            <a:ext uri="{FF2B5EF4-FFF2-40B4-BE49-F238E27FC236}">
              <a16:creationId xmlns:a16="http://schemas.microsoft.com/office/drawing/2014/main" id="{00000000-0008-0000-0100-00003B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80116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215</xdr:row>
      <xdr:rowOff>174625</xdr:rowOff>
    </xdr:from>
    <xdr:to>
      <xdr:col>17</xdr:col>
      <xdr:colOff>3175</xdr:colOff>
      <xdr:row>215</xdr:row>
      <xdr:rowOff>174625</xdr:rowOff>
    </xdr:to>
    <xdr:sp macro="" textlink="">
      <xdr:nvSpPr>
        <xdr:cNvPr id="1084" name="WordArt 2047">
          <a:extLst>
            <a:ext uri="{FF2B5EF4-FFF2-40B4-BE49-F238E27FC236}">
              <a16:creationId xmlns:a16="http://schemas.microsoft.com/office/drawing/2014/main" id="{00000000-0008-0000-0100-00003C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80116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215</xdr:row>
      <xdr:rowOff>176398</xdr:rowOff>
    </xdr:from>
    <xdr:to>
      <xdr:col>17</xdr:col>
      <xdr:colOff>3175</xdr:colOff>
      <xdr:row>215</xdr:row>
      <xdr:rowOff>176398</xdr:rowOff>
    </xdr:to>
    <xdr:sp macro="" textlink="">
      <xdr:nvSpPr>
        <xdr:cNvPr id="1085" name="WordArt 2050">
          <a:extLst>
            <a:ext uri="{FF2B5EF4-FFF2-40B4-BE49-F238E27FC236}">
              <a16:creationId xmlns:a16="http://schemas.microsoft.com/office/drawing/2014/main" id="{00000000-0008-0000-0100-00003D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801344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216</xdr:row>
      <xdr:rowOff>165100</xdr:rowOff>
    </xdr:from>
    <xdr:to>
      <xdr:col>17</xdr:col>
      <xdr:colOff>3175</xdr:colOff>
      <xdr:row>216</xdr:row>
      <xdr:rowOff>165100</xdr:rowOff>
    </xdr:to>
    <xdr:sp macro="" textlink="">
      <xdr:nvSpPr>
        <xdr:cNvPr id="1086" name="WordArt 1">
          <a:extLst>
            <a:ext uri="{FF2B5EF4-FFF2-40B4-BE49-F238E27FC236}">
              <a16:creationId xmlns:a16="http://schemas.microsoft.com/office/drawing/2014/main" id="{00000000-0008-0000-0100-00003E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84022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216</xdr:row>
      <xdr:rowOff>165100</xdr:rowOff>
    </xdr:from>
    <xdr:to>
      <xdr:col>17</xdr:col>
      <xdr:colOff>3175</xdr:colOff>
      <xdr:row>216</xdr:row>
      <xdr:rowOff>165100</xdr:rowOff>
    </xdr:to>
    <xdr:sp macro="" textlink="">
      <xdr:nvSpPr>
        <xdr:cNvPr id="1087" name="WordArt 2047">
          <a:extLst>
            <a:ext uri="{FF2B5EF4-FFF2-40B4-BE49-F238E27FC236}">
              <a16:creationId xmlns:a16="http://schemas.microsoft.com/office/drawing/2014/main" id="{00000000-0008-0000-0100-00003F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84022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216</xdr:row>
      <xdr:rowOff>166873</xdr:rowOff>
    </xdr:from>
    <xdr:to>
      <xdr:col>17</xdr:col>
      <xdr:colOff>3175</xdr:colOff>
      <xdr:row>216</xdr:row>
      <xdr:rowOff>166873</xdr:rowOff>
    </xdr:to>
    <xdr:sp macro="" textlink="">
      <xdr:nvSpPr>
        <xdr:cNvPr id="1088" name="WordArt 2050">
          <a:extLst>
            <a:ext uri="{FF2B5EF4-FFF2-40B4-BE49-F238E27FC236}">
              <a16:creationId xmlns:a16="http://schemas.microsoft.com/office/drawing/2014/main" id="{00000000-0008-0000-0100-000040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840397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216</xdr:row>
      <xdr:rowOff>165100</xdr:rowOff>
    </xdr:from>
    <xdr:to>
      <xdr:col>17</xdr:col>
      <xdr:colOff>3175</xdr:colOff>
      <xdr:row>216</xdr:row>
      <xdr:rowOff>165100</xdr:rowOff>
    </xdr:to>
    <xdr:sp macro="" textlink="">
      <xdr:nvSpPr>
        <xdr:cNvPr id="1089" name="WordArt 1">
          <a:extLst>
            <a:ext uri="{FF2B5EF4-FFF2-40B4-BE49-F238E27FC236}">
              <a16:creationId xmlns:a16="http://schemas.microsoft.com/office/drawing/2014/main" id="{00000000-0008-0000-0100-000041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84022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216</xdr:row>
      <xdr:rowOff>165100</xdr:rowOff>
    </xdr:from>
    <xdr:to>
      <xdr:col>17</xdr:col>
      <xdr:colOff>3175</xdr:colOff>
      <xdr:row>216</xdr:row>
      <xdr:rowOff>165100</xdr:rowOff>
    </xdr:to>
    <xdr:sp macro="" textlink="">
      <xdr:nvSpPr>
        <xdr:cNvPr id="1090" name="WordArt 2047">
          <a:extLst>
            <a:ext uri="{FF2B5EF4-FFF2-40B4-BE49-F238E27FC236}">
              <a16:creationId xmlns:a16="http://schemas.microsoft.com/office/drawing/2014/main" id="{00000000-0008-0000-0100-000042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84022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216</xdr:row>
      <xdr:rowOff>166873</xdr:rowOff>
    </xdr:from>
    <xdr:to>
      <xdr:col>17</xdr:col>
      <xdr:colOff>3175</xdr:colOff>
      <xdr:row>216</xdr:row>
      <xdr:rowOff>166873</xdr:rowOff>
    </xdr:to>
    <xdr:sp macro="" textlink="">
      <xdr:nvSpPr>
        <xdr:cNvPr id="1091" name="WordArt 2050">
          <a:extLst>
            <a:ext uri="{FF2B5EF4-FFF2-40B4-BE49-F238E27FC236}">
              <a16:creationId xmlns:a16="http://schemas.microsoft.com/office/drawing/2014/main" id="{00000000-0008-0000-0100-000043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840397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216</xdr:row>
      <xdr:rowOff>174625</xdr:rowOff>
    </xdr:from>
    <xdr:to>
      <xdr:col>17</xdr:col>
      <xdr:colOff>3175</xdr:colOff>
      <xdr:row>216</xdr:row>
      <xdr:rowOff>174625</xdr:rowOff>
    </xdr:to>
    <xdr:sp macro="" textlink="">
      <xdr:nvSpPr>
        <xdr:cNvPr id="1092" name="WordArt 1">
          <a:extLst>
            <a:ext uri="{FF2B5EF4-FFF2-40B4-BE49-F238E27FC236}">
              <a16:creationId xmlns:a16="http://schemas.microsoft.com/office/drawing/2014/main" id="{00000000-0008-0000-0100-000044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84117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216</xdr:row>
      <xdr:rowOff>174625</xdr:rowOff>
    </xdr:from>
    <xdr:to>
      <xdr:col>17</xdr:col>
      <xdr:colOff>3175</xdr:colOff>
      <xdr:row>216</xdr:row>
      <xdr:rowOff>174625</xdr:rowOff>
    </xdr:to>
    <xdr:sp macro="" textlink="">
      <xdr:nvSpPr>
        <xdr:cNvPr id="1093" name="WordArt 2047">
          <a:extLst>
            <a:ext uri="{FF2B5EF4-FFF2-40B4-BE49-F238E27FC236}">
              <a16:creationId xmlns:a16="http://schemas.microsoft.com/office/drawing/2014/main" id="{00000000-0008-0000-0100-000045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84117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216</xdr:row>
      <xdr:rowOff>176398</xdr:rowOff>
    </xdr:from>
    <xdr:to>
      <xdr:col>17</xdr:col>
      <xdr:colOff>3175</xdr:colOff>
      <xdr:row>216</xdr:row>
      <xdr:rowOff>176398</xdr:rowOff>
    </xdr:to>
    <xdr:sp macro="" textlink="">
      <xdr:nvSpPr>
        <xdr:cNvPr id="1094" name="WordArt 2050">
          <a:extLst>
            <a:ext uri="{FF2B5EF4-FFF2-40B4-BE49-F238E27FC236}">
              <a16:creationId xmlns:a16="http://schemas.microsoft.com/office/drawing/2014/main" id="{00000000-0008-0000-0100-000046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841349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216</xdr:row>
      <xdr:rowOff>174625</xdr:rowOff>
    </xdr:from>
    <xdr:to>
      <xdr:col>17</xdr:col>
      <xdr:colOff>3175</xdr:colOff>
      <xdr:row>216</xdr:row>
      <xdr:rowOff>174625</xdr:rowOff>
    </xdr:to>
    <xdr:sp macro="" textlink="">
      <xdr:nvSpPr>
        <xdr:cNvPr id="1095" name="WordArt 1">
          <a:extLst>
            <a:ext uri="{FF2B5EF4-FFF2-40B4-BE49-F238E27FC236}">
              <a16:creationId xmlns:a16="http://schemas.microsoft.com/office/drawing/2014/main" id="{00000000-0008-0000-0100-000047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84117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216</xdr:row>
      <xdr:rowOff>174625</xdr:rowOff>
    </xdr:from>
    <xdr:to>
      <xdr:col>17</xdr:col>
      <xdr:colOff>3175</xdr:colOff>
      <xdr:row>216</xdr:row>
      <xdr:rowOff>174625</xdr:rowOff>
    </xdr:to>
    <xdr:sp macro="" textlink="">
      <xdr:nvSpPr>
        <xdr:cNvPr id="1096" name="WordArt 2047">
          <a:extLst>
            <a:ext uri="{FF2B5EF4-FFF2-40B4-BE49-F238E27FC236}">
              <a16:creationId xmlns:a16="http://schemas.microsoft.com/office/drawing/2014/main" id="{00000000-0008-0000-0100-000048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84117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216</xdr:row>
      <xdr:rowOff>176398</xdr:rowOff>
    </xdr:from>
    <xdr:to>
      <xdr:col>17</xdr:col>
      <xdr:colOff>3175</xdr:colOff>
      <xdr:row>216</xdr:row>
      <xdr:rowOff>176398</xdr:rowOff>
    </xdr:to>
    <xdr:sp macro="" textlink="">
      <xdr:nvSpPr>
        <xdr:cNvPr id="1097" name="WordArt 2050">
          <a:extLst>
            <a:ext uri="{FF2B5EF4-FFF2-40B4-BE49-F238E27FC236}">
              <a16:creationId xmlns:a16="http://schemas.microsoft.com/office/drawing/2014/main" id="{00000000-0008-0000-0100-000049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841349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216</xdr:row>
      <xdr:rowOff>174625</xdr:rowOff>
    </xdr:from>
    <xdr:to>
      <xdr:col>17</xdr:col>
      <xdr:colOff>3175</xdr:colOff>
      <xdr:row>216</xdr:row>
      <xdr:rowOff>174625</xdr:rowOff>
    </xdr:to>
    <xdr:sp macro="" textlink="">
      <xdr:nvSpPr>
        <xdr:cNvPr id="1098" name="WordArt 1">
          <a:extLst>
            <a:ext uri="{FF2B5EF4-FFF2-40B4-BE49-F238E27FC236}">
              <a16:creationId xmlns:a16="http://schemas.microsoft.com/office/drawing/2014/main" id="{00000000-0008-0000-0100-00004A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84117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216</xdr:row>
      <xdr:rowOff>174625</xdr:rowOff>
    </xdr:from>
    <xdr:to>
      <xdr:col>17</xdr:col>
      <xdr:colOff>3175</xdr:colOff>
      <xdr:row>216</xdr:row>
      <xdr:rowOff>174625</xdr:rowOff>
    </xdr:to>
    <xdr:sp macro="" textlink="">
      <xdr:nvSpPr>
        <xdr:cNvPr id="1099" name="WordArt 2047">
          <a:extLst>
            <a:ext uri="{FF2B5EF4-FFF2-40B4-BE49-F238E27FC236}">
              <a16:creationId xmlns:a16="http://schemas.microsoft.com/office/drawing/2014/main" id="{00000000-0008-0000-0100-00004B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84117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216</xdr:row>
      <xdr:rowOff>176398</xdr:rowOff>
    </xdr:from>
    <xdr:to>
      <xdr:col>17</xdr:col>
      <xdr:colOff>3175</xdr:colOff>
      <xdr:row>216</xdr:row>
      <xdr:rowOff>176398</xdr:rowOff>
    </xdr:to>
    <xdr:sp macro="" textlink="">
      <xdr:nvSpPr>
        <xdr:cNvPr id="1100" name="WordArt 2050">
          <a:extLst>
            <a:ext uri="{FF2B5EF4-FFF2-40B4-BE49-F238E27FC236}">
              <a16:creationId xmlns:a16="http://schemas.microsoft.com/office/drawing/2014/main" id="{00000000-0008-0000-0100-00004C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841349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216</xdr:row>
      <xdr:rowOff>165100</xdr:rowOff>
    </xdr:from>
    <xdr:to>
      <xdr:col>17</xdr:col>
      <xdr:colOff>3175</xdr:colOff>
      <xdr:row>216</xdr:row>
      <xdr:rowOff>165100</xdr:rowOff>
    </xdr:to>
    <xdr:sp macro="" textlink="">
      <xdr:nvSpPr>
        <xdr:cNvPr id="1101" name="WordArt 1">
          <a:extLst>
            <a:ext uri="{FF2B5EF4-FFF2-40B4-BE49-F238E27FC236}">
              <a16:creationId xmlns:a16="http://schemas.microsoft.com/office/drawing/2014/main" id="{00000000-0008-0000-0100-00004D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84022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216</xdr:row>
      <xdr:rowOff>165100</xdr:rowOff>
    </xdr:from>
    <xdr:to>
      <xdr:col>17</xdr:col>
      <xdr:colOff>3175</xdr:colOff>
      <xdr:row>216</xdr:row>
      <xdr:rowOff>165100</xdr:rowOff>
    </xdr:to>
    <xdr:sp macro="" textlink="">
      <xdr:nvSpPr>
        <xdr:cNvPr id="1102" name="WordArt 2047">
          <a:extLst>
            <a:ext uri="{FF2B5EF4-FFF2-40B4-BE49-F238E27FC236}">
              <a16:creationId xmlns:a16="http://schemas.microsoft.com/office/drawing/2014/main" id="{00000000-0008-0000-0100-00004E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84022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216</xdr:row>
      <xdr:rowOff>166873</xdr:rowOff>
    </xdr:from>
    <xdr:to>
      <xdr:col>17</xdr:col>
      <xdr:colOff>3175</xdr:colOff>
      <xdr:row>216</xdr:row>
      <xdr:rowOff>166873</xdr:rowOff>
    </xdr:to>
    <xdr:sp macro="" textlink="">
      <xdr:nvSpPr>
        <xdr:cNvPr id="1103" name="WordArt 2050">
          <a:extLst>
            <a:ext uri="{FF2B5EF4-FFF2-40B4-BE49-F238E27FC236}">
              <a16:creationId xmlns:a16="http://schemas.microsoft.com/office/drawing/2014/main" id="{00000000-0008-0000-0100-00004F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840397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216</xdr:row>
      <xdr:rowOff>165100</xdr:rowOff>
    </xdr:from>
    <xdr:to>
      <xdr:col>17</xdr:col>
      <xdr:colOff>3175</xdr:colOff>
      <xdr:row>216</xdr:row>
      <xdr:rowOff>165100</xdr:rowOff>
    </xdr:to>
    <xdr:sp macro="" textlink="">
      <xdr:nvSpPr>
        <xdr:cNvPr id="1104" name="WordArt 1">
          <a:extLst>
            <a:ext uri="{FF2B5EF4-FFF2-40B4-BE49-F238E27FC236}">
              <a16:creationId xmlns:a16="http://schemas.microsoft.com/office/drawing/2014/main" id="{00000000-0008-0000-0100-000050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84022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216</xdr:row>
      <xdr:rowOff>165100</xdr:rowOff>
    </xdr:from>
    <xdr:to>
      <xdr:col>17</xdr:col>
      <xdr:colOff>3175</xdr:colOff>
      <xdr:row>216</xdr:row>
      <xdr:rowOff>165100</xdr:rowOff>
    </xdr:to>
    <xdr:sp macro="" textlink="">
      <xdr:nvSpPr>
        <xdr:cNvPr id="1105" name="WordArt 2047">
          <a:extLst>
            <a:ext uri="{FF2B5EF4-FFF2-40B4-BE49-F238E27FC236}">
              <a16:creationId xmlns:a16="http://schemas.microsoft.com/office/drawing/2014/main" id="{00000000-0008-0000-0100-000051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84022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216</xdr:row>
      <xdr:rowOff>166873</xdr:rowOff>
    </xdr:from>
    <xdr:to>
      <xdr:col>17</xdr:col>
      <xdr:colOff>3175</xdr:colOff>
      <xdr:row>216</xdr:row>
      <xdr:rowOff>166873</xdr:rowOff>
    </xdr:to>
    <xdr:sp macro="" textlink="">
      <xdr:nvSpPr>
        <xdr:cNvPr id="1106" name="WordArt 2050">
          <a:extLst>
            <a:ext uri="{FF2B5EF4-FFF2-40B4-BE49-F238E27FC236}">
              <a16:creationId xmlns:a16="http://schemas.microsoft.com/office/drawing/2014/main" id="{00000000-0008-0000-0100-000052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840397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216</xdr:row>
      <xdr:rowOff>174625</xdr:rowOff>
    </xdr:from>
    <xdr:to>
      <xdr:col>17</xdr:col>
      <xdr:colOff>3175</xdr:colOff>
      <xdr:row>216</xdr:row>
      <xdr:rowOff>174625</xdr:rowOff>
    </xdr:to>
    <xdr:sp macro="" textlink="">
      <xdr:nvSpPr>
        <xdr:cNvPr id="1107" name="WordArt 1">
          <a:extLst>
            <a:ext uri="{FF2B5EF4-FFF2-40B4-BE49-F238E27FC236}">
              <a16:creationId xmlns:a16="http://schemas.microsoft.com/office/drawing/2014/main" id="{00000000-0008-0000-0100-000053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84117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216</xdr:row>
      <xdr:rowOff>174625</xdr:rowOff>
    </xdr:from>
    <xdr:to>
      <xdr:col>17</xdr:col>
      <xdr:colOff>3175</xdr:colOff>
      <xdr:row>216</xdr:row>
      <xdr:rowOff>174625</xdr:rowOff>
    </xdr:to>
    <xdr:sp macro="" textlink="">
      <xdr:nvSpPr>
        <xdr:cNvPr id="1108" name="WordArt 2047">
          <a:extLst>
            <a:ext uri="{FF2B5EF4-FFF2-40B4-BE49-F238E27FC236}">
              <a16:creationId xmlns:a16="http://schemas.microsoft.com/office/drawing/2014/main" id="{00000000-0008-0000-0100-000054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84117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216</xdr:row>
      <xdr:rowOff>176398</xdr:rowOff>
    </xdr:from>
    <xdr:to>
      <xdr:col>17</xdr:col>
      <xdr:colOff>3175</xdr:colOff>
      <xdr:row>216</xdr:row>
      <xdr:rowOff>176398</xdr:rowOff>
    </xdr:to>
    <xdr:sp macro="" textlink="">
      <xdr:nvSpPr>
        <xdr:cNvPr id="1109" name="WordArt 2050">
          <a:extLst>
            <a:ext uri="{FF2B5EF4-FFF2-40B4-BE49-F238E27FC236}">
              <a16:creationId xmlns:a16="http://schemas.microsoft.com/office/drawing/2014/main" id="{00000000-0008-0000-0100-000055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841349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216</xdr:row>
      <xdr:rowOff>174625</xdr:rowOff>
    </xdr:from>
    <xdr:to>
      <xdr:col>17</xdr:col>
      <xdr:colOff>3175</xdr:colOff>
      <xdr:row>216</xdr:row>
      <xdr:rowOff>174625</xdr:rowOff>
    </xdr:to>
    <xdr:sp macro="" textlink="">
      <xdr:nvSpPr>
        <xdr:cNvPr id="1110" name="WordArt 1">
          <a:extLst>
            <a:ext uri="{FF2B5EF4-FFF2-40B4-BE49-F238E27FC236}">
              <a16:creationId xmlns:a16="http://schemas.microsoft.com/office/drawing/2014/main" id="{00000000-0008-0000-0100-000056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84117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216</xdr:row>
      <xdr:rowOff>174625</xdr:rowOff>
    </xdr:from>
    <xdr:to>
      <xdr:col>17</xdr:col>
      <xdr:colOff>3175</xdr:colOff>
      <xdr:row>216</xdr:row>
      <xdr:rowOff>174625</xdr:rowOff>
    </xdr:to>
    <xdr:sp macro="" textlink="">
      <xdr:nvSpPr>
        <xdr:cNvPr id="1111" name="WordArt 2047">
          <a:extLst>
            <a:ext uri="{FF2B5EF4-FFF2-40B4-BE49-F238E27FC236}">
              <a16:creationId xmlns:a16="http://schemas.microsoft.com/office/drawing/2014/main" id="{00000000-0008-0000-0100-000057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84117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216</xdr:row>
      <xdr:rowOff>176398</xdr:rowOff>
    </xdr:from>
    <xdr:to>
      <xdr:col>17</xdr:col>
      <xdr:colOff>3175</xdr:colOff>
      <xdr:row>216</xdr:row>
      <xdr:rowOff>176398</xdr:rowOff>
    </xdr:to>
    <xdr:sp macro="" textlink="">
      <xdr:nvSpPr>
        <xdr:cNvPr id="1112" name="WordArt 2050">
          <a:extLst>
            <a:ext uri="{FF2B5EF4-FFF2-40B4-BE49-F238E27FC236}">
              <a16:creationId xmlns:a16="http://schemas.microsoft.com/office/drawing/2014/main" id="{00000000-0008-0000-0100-000058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841349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216</xdr:row>
      <xdr:rowOff>174625</xdr:rowOff>
    </xdr:from>
    <xdr:to>
      <xdr:col>17</xdr:col>
      <xdr:colOff>3175</xdr:colOff>
      <xdr:row>216</xdr:row>
      <xdr:rowOff>174625</xdr:rowOff>
    </xdr:to>
    <xdr:sp macro="" textlink="">
      <xdr:nvSpPr>
        <xdr:cNvPr id="1113" name="WordArt 1">
          <a:extLst>
            <a:ext uri="{FF2B5EF4-FFF2-40B4-BE49-F238E27FC236}">
              <a16:creationId xmlns:a16="http://schemas.microsoft.com/office/drawing/2014/main" id="{00000000-0008-0000-0100-000059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84117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216</xdr:row>
      <xdr:rowOff>174625</xdr:rowOff>
    </xdr:from>
    <xdr:to>
      <xdr:col>17</xdr:col>
      <xdr:colOff>3175</xdr:colOff>
      <xdr:row>216</xdr:row>
      <xdr:rowOff>174625</xdr:rowOff>
    </xdr:to>
    <xdr:sp macro="" textlink="">
      <xdr:nvSpPr>
        <xdr:cNvPr id="1114" name="WordArt 2047">
          <a:extLst>
            <a:ext uri="{FF2B5EF4-FFF2-40B4-BE49-F238E27FC236}">
              <a16:creationId xmlns:a16="http://schemas.microsoft.com/office/drawing/2014/main" id="{00000000-0008-0000-0100-00005A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84117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216</xdr:row>
      <xdr:rowOff>176398</xdr:rowOff>
    </xdr:from>
    <xdr:to>
      <xdr:col>17</xdr:col>
      <xdr:colOff>3175</xdr:colOff>
      <xdr:row>216</xdr:row>
      <xdr:rowOff>176398</xdr:rowOff>
    </xdr:to>
    <xdr:sp macro="" textlink="">
      <xdr:nvSpPr>
        <xdr:cNvPr id="1115" name="WordArt 2050">
          <a:extLst>
            <a:ext uri="{FF2B5EF4-FFF2-40B4-BE49-F238E27FC236}">
              <a16:creationId xmlns:a16="http://schemas.microsoft.com/office/drawing/2014/main" id="{00000000-0008-0000-0100-00005B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841349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328</xdr:row>
      <xdr:rowOff>168275</xdr:rowOff>
    </xdr:from>
    <xdr:to>
      <xdr:col>17</xdr:col>
      <xdr:colOff>3175</xdr:colOff>
      <xdr:row>328</xdr:row>
      <xdr:rowOff>168275</xdr:rowOff>
    </xdr:to>
    <xdr:sp macro="" textlink="">
      <xdr:nvSpPr>
        <xdr:cNvPr id="1116" name="WordArt 1">
          <a:extLst>
            <a:ext uri="{FF2B5EF4-FFF2-40B4-BE49-F238E27FC236}">
              <a16:creationId xmlns:a16="http://schemas.microsoft.com/office/drawing/2014/main" id="{00000000-0008-0000-0100-00005C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90498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328</xdr:row>
      <xdr:rowOff>168275</xdr:rowOff>
    </xdr:from>
    <xdr:to>
      <xdr:col>17</xdr:col>
      <xdr:colOff>3175</xdr:colOff>
      <xdr:row>328</xdr:row>
      <xdr:rowOff>168275</xdr:rowOff>
    </xdr:to>
    <xdr:sp macro="" textlink="">
      <xdr:nvSpPr>
        <xdr:cNvPr id="1117" name="WordArt 2047">
          <a:extLst>
            <a:ext uri="{FF2B5EF4-FFF2-40B4-BE49-F238E27FC236}">
              <a16:creationId xmlns:a16="http://schemas.microsoft.com/office/drawing/2014/main" id="{00000000-0008-0000-0100-00005D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90498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328</xdr:row>
      <xdr:rowOff>170048</xdr:rowOff>
    </xdr:from>
    <xdr:to>
      <xdr:col>17</xdr:col>
      <xdr:colOff>3175</xdr:colOff>
      <xdr:row>328</xdr:row>
      <xdr:rowOff>170048</xdr:rowOff>
    </xdr:to>
    <xdr:sp macro="" textlink="">
      <xdr:nvSpPr>
        <xdr:cNvPr id="1118" name="WordArt 2050">
          <a:extLst>
            <a:ext uri="{FF2B5EF4-FFF2-40B4-BE49-F238E27FC236}">
              <a16:creationId xmlns:a16="http://schemas.microsoft.com/office/drawing/2014/main" id="{00000000-0008-0000-0100-00005E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905157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328</xdr:row>
      <xdr:rowOff>168275</xdr:rowOff>
    </xdr:from>
    <xdr:to>
      <xdr:col>17</xdr:col>
      <xdr:colOff>3175</xdr:colOff>
      <xdr:row>328</xdr:row>
      <xdr:rowOff>168275</xdr:rowOff>
    </xdr:to>
    <xdr:sp macro="" textlink="">
      <xdr:nvSpPr>
        <xdr:cNvPr id="1119" name="WordArt 1">
          <a:extLst>
            <a:ext uri="{FF2B5EF4-FFF2-40B4-BE49-F238E27FC236}">
              <a16:creationId xmlns:a16="http://schemas.microsoft.com/office/drawing/2014/main" id="{00000000-0008-0000-0100-00005F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90498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328</xdr:row>
      <xdr:rowOff>168275</xdr:rowOff>
    </xdr:from>
    <xdr:to>
      <xdr:col>17</xdr:col>
      <xdr:colOff>3175</xdr:colOff>
      <xdr:row>328</xdr:row>
      <xdr:rowOff>168275</xdr:rowOff>
    </xdr:to>
    <xdr:sp macro="" textlink="">
      <xdr:nvSpPr>
        <xdr:cNvPr id="1120" name="WordArt 2047">
          <a:extLst>
            <a:ext uri="{FF2B5EF4-FFF2-40B4-BE49-F238E27FC236}">
              <a16:creationId xmlns:a16="http://schemas.microsoft.com/office/drawing/2014/main" id="{00000000-0008-0000-0100-000060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90498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328</xdr:row>
      <xdr:rowOff>170048</xdr:rowOff>
    </xdr:from>
    <xdr:to>
      <xdr:col>17</xdr:col>
      <xdr:colOff>3175</xdr:colOff>
      <xdr:row>328</xdr:row>
      <xdr:rowOff>170048</xdr:rowOff>
    </xdr:to>
    <xdr:sp macro="" textlink="">
      <xdr:nvSpPr>
        <xdr:cNvPr id="1121" name="WordArt 2050">
          <a:extLst>
            <a:ext uri="{FF2B5EF4-FFF2-40B4-BE49-F238E27FC236}">
              <a16:creationId xmlns:a16="http://schemas.microsoft.com/office/drawing/2014/main" id="{00000000-0008-0000-0100-000061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905157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328</xdr:row>
      <xdr:rowOff>168275</xdr:rowOff>
    </xdr:from>
    <xdr:to>
      <xdr:col>17</xdr:col>
      <xdr:colOff>3175</xdr:colOff>
      <xdr:row>328</xdr:row>
      <xdr:rowOff>168275</xdr:rowOff>
    </xdr:to>
    <xdr:sp macro="" textlink="">
      <xdr:nvSpPr>
        <xdr:cNvPr id="1122" name="WordArt 1">
          <a:extLst>
            <a:ext uri="{FF2B5EF4-FFF2-40B4-BE49-F238E27FC236}">
              <a16:creationId xmlns:a16="http://schemas.microsoft.com/office/drawing/2014/main" id="{00000000-0008-0000-0100-000062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90498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328</xdr:row>
      <xdr:rowOff>168275</xdr:rowOff>
    </xdr:from>
    <xdr:to>
      <xdr:col>17</xdr:col>
      <xdr:colOff>3175</xdr:colOff>
      <xdr:row>328</xdr:row>
      <xdr:rowOff>168275</xdr:rowOff>
    </xdr:to>
    <xdr:sp macro="" textlink="">
      <xdr:nvSpPr>
        <xdr:cNvPr id="1123" name="WordArt 2047">
          <a:extLst>
            <a:ext uri="{FF2B5EF4-FFF2-40B4-BE49-F238E27FC236}">
              <a16:creationId xmlns:a16="http://schemas.microsoft.com/office/drawing/2014/main" id="{00000000-0008-0000-0100-000063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90498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328</xdr:row>
      <xdr:rowOff>170048</xdr:rowOff>
    </xdr:from>
    <xdr:to>
      <xdr:col>17</xdr:col>
      <xdr:colOff>3175</xdr:colOff>
      <xdr:row>328</xdr:row>
      <xdr:rowOff>170048</xdr:rowOff>
    </xdr:to>
    <xdr:sp macro="" textlink="">
      <xdr:nvSpPr>
        <xdr:cNvPr id="1124" name="WordArt 2050">
          <a:extLst>
            <a:ext uri="{FF2B5EF4-FFF2-40B4-BE49-F238E27FC236}">
              <a16:creationId xmlns:a16="http://schemas.microsoft.com/office/drawing/2014/main" id="{00000000-0008-0000-0100-000064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905157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328</xdr:row>
      <xdr:rowOff>168275</xdr:rowOff>
    </xdr:from>
    <xdr:to>
      <xdr:col>17</xdr:col>
      <xdr:colOff>3175</xdr:colOff>
      <xdr:row>328</xdr:row>
      <xdr:rowOff>168275</xdr:rowOff>
    </xdr:to>
    <xdr:sp macro="" textlink="">
      <xdr:nvSpPr>
        <xdr:cNvPr id="1125" name="WordArt 1">
          <a:extLst>
            <a:ext uri="{FF2B5EF4-FFF2-40B4-BE49-F238E27FC236}">
              <a16:creationId xmlns:a16="http://schemas.microsoft.com/office/drawing/2014/main" id="{00000000-0008-0000-0100-000065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90498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328</xdr:row>
      <xdr:rowOff>168275</xdr:rowOff>
    </xdr:from>
    <xdr:to>
      <xdr:col>17</xdr:col>
      <xdr:colOff>3175</xdr:colOff>
      <xdr:row>328</xdr:row>
      <xdr:rowOff>168275</xdr:rowOff>
    </xdr:to>
    <xdr:sp macro="" textlink="">
      <xdr:nvSpPr>
        <xdr:cNvPr id="1126" name="WordArt 2047">
          <a:extLst>
            <a:ext uri="{FF2B5EF4-FFF2-40B4-BE49-F238E27FC236}">
              <a16:creationId xmlns:a16="http://schemas.microsoft.com/office/drawing/2014/main" id="{00000000-0008-0000-0100-000066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90498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328</xdr:row>
      <xdr:rowOff>170048</xdr:rowOff>
    </xdr:from>
    <xdr:to>
      <xdr:col>17</xdr:col>
      <xdr:colOff>3175</xdr:colOff>
      <xdr:row>328</xdr:row>
      <xdr:rowOff>170048</xdr:rowOff>
    </xdr:to>
    <xdr:sp macro="" textlink="">
      <xdr:nvSpPr>
        <xdr:cNvPr id="1127" name="WordArt 2050">
          <a:extLst>
            <a:ext uri="{FF2B5EF4-FFF2-40B4-BE49-F238E27FC236}">
              <a16:creationId xmlns:a16="http://schemas.microsoft.com/office/drawing/2014/main" id="{00000000-0008-0000-0100-000067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905157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331</xdr:row>
      <xdr:rowOff>168275</xdr:rowOff>
    </xdr:from>
    <xdr:to>
      <xdr:col>17</xdr:col>
      <xdr:colOff>3175</xdr:colOff>
      <xdr:row>331</xdr:row>
      <xdr:rowOff>168275</xdr:rowOff>
    </xdr:to>
    <xdr:sp macro="" textlink="">
      <xdr:nvSpPr>
        <xdr:cNvPr id="1128" name="WordArt 1">
          <a:extLst>
            <a:ext uri="{FF2B5EF4-FFF2-40B4-BE49-F238E27FC236}">
              <a16:creationId xmlns:a16="http://schemas.microsoft.com/office/drawing/2014/main" id="{00000000-0008-0000-0100-000068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202499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331</xdr:row>
      <xdr:rowOff>168275</xdr:rowOff>
    </xdr:from>
    <xdr:to>
      <xdr:col>17</xdr:col>
      <xdr:colOff>3175</xdr:colOff>
      <xdr:row>331</xdr:row>
      <xdr:rowOff>168275</xdr:rowOff>
    </xdr:to>
    <xdr:sp macro="" textlink="">
      <xdr:nvSpPr>
        <xdr:cNvPr id="1129" name="WordArt 2047">
          <a:extLst>
            <a:ext uri="{FF2B5EF4-FFF2-40B4-BE49-F238E27FC236}">
              <a16:creationId xmlns:a16="http://schemas.microsoft.com/office/drawing/2014/main" id="{00000000-0008-0000-0100-000069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202499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331</xdr:row>
      <xdr:rowOff>170048</xdr:rowOff>
    </xdr:from>
    <xdr:to>
      <xdr:col>17</xdr:col>
      <xdr:colOff>3175</xdr:colOff>
      <xdr:row>331</xdr:row>
      <xdr:rowOff>170048</xdr:rowOff>
    </xdr:to>
    <xdr:sp macro="" textlink="">
      <xdr:nvSpPr>
        <xdr:cNvPr id="1130" name="WordArt 2050">
          <a:extLst>
            <a:ext uri="{FF2B5EF4-FFF2-40B4-BE49-F238E27FC236}">
              <a16:creationId xmlns:a16="http://schemas.microsoft.com/office/drawing/2014/main" id="{00000000-0008-0000-0100-00006A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202517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331</xdr:row>
      <xdr:rowOff>168275</xdr:rowOff>
    </xdr:from>
    <xdr:to>
      <xdr:col>17</xdr:col>
      <xdr:colOff>3175</xdr:colOff>
      <xdr:row>331</xdr:row>
      <xdr:rowOff>168275</xdr:rowOff>
    </xdr:to>
    <xdr:sp macro="" textlink="">
      <xdr:nvSpPr>
        <xdr:cNvPr id="1131" name="WordArt 1">
          <a:extLst>
            <a:ext uri="{FF2B5EF4-FFF2-40B4-BE49-F238E27FC236}">
              <a16:creationId xmlns:a16="http://schemas.microsoft.com/office/drawing/2014/main" id="{00000000-0008-0000-0100-00006B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202499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331</xdr:row>
      <xdr:rowOff>168275</xdr:rowOff>
    </xdr:from>
    <xdr:to>
      <xdr:col>17</xdr:col>
      <xdr:colOff>3175</xdr:colOff>
      <xdr:row>331</xdr:row>
      <xdr:rowOff>168275</xdr:rowOff>
    </xdr:to>
    <xdr:sp macro="" textlink="">
      <xdr:nvSpPr>
        <xdr:cNvPr id="1132" name="WordArt 2047">
          <a:extLst>
            <a:ext uri="{FF2B5EF4-FFF2-40B4-BE49-F238E27FC236}">
              <a16:creationId xmlns:a16="http://schemas.microsoft.com/office/drawing/2014/main" id="{00000000-0008-0000-0100-00006C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202499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331</xdr:row>
      <xdr:rowOff>170048</xdr:rowOff>
    </xdr:from>
    <xdr:to>
      <xdr:col>17</xdr:col>
      <xdr:colOff>3175</xdr:colOff>
      <xdr:row>331</xdr:row>
      <xdr:rowOff>170048</xdr:rowOff>
    </xdr:to>
    <xdr:sp macro="" textlink="">
      <xdr:nvSpPr>
        <xdr:cNvPr id="1133" name="WordArt 2050">
          <a:extLst>
            <a:ext uri="{FF2B5EF4-FFF2-40B4-BE49-F238E27FC236}">
              <a16:creationId xmlns:a16="http://schemas.microsoft.com/office/drawing/2014/main" id="{00000000-0008-0000-0100-00006D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202517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331</xdr:row>
      <xdr:rowOff>168275</xdr:rowOff>
    </xdr:from>
    <xdr:to>
      <xdr:col>17</xdr:col>
      <xdr:colOff>3175</xdr:colOff>
      <xdr:row>331</xdr:row>
      <xdr:rowOff>168275</xdr:rowOff>
    </xdr:to>
    <xdr:sp macro="" textlink="">
      <xdr:nvSpPr>
        <xdr:cNvPr id="1134" name="WordArt 1">
          <a:extLst>
            <a:ext uri="{FF2B5EF4-FFF2-40B4-BE49-F238E27FC236}">
              <a16:creationId xmlns:a16="http://schemas.microsoft.com/office/drawing/2014/main" id="{00000000-0008-0000-0100-00006E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202499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331</xdr:row>
      <xdr:rowOff>168275</xdr:rowOff>
    </xdr:from>
    <xdr:to>
      <xdr:col>17</xdr:col>
      <xdr:colOff>3175</xdr:colOff>
      <xdr:row>331</xdr:row>
      <xdr:rowOff>168275</xdr:rowOff>
    </xdr:to>
    <xdr:sp macro="" textlink="">
      <xdr:nvSpPr>
        <xdr:cNvPr id="1135" name="WordArt 2047">
          <a:extLst>
            <a:ext uri="{FF2B5EF4-FFF2-40B4-BE49-F238E27FC236}">
              <a16:creationId xmlns:a16="http://schemas.microsoft.com/office/drawing/2014/main" id="{00000000-0008-0000-0100-00006F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202499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331</xdr:row>
      <xdr:rowOff>170048</xdr:rowOff>
    </xdr:from>
    <xdr:to>
      <xdr:col>17</xdr:col>
      <xdr:colOff>3175</xdr:colOff>
      <xdr:row>331</xdr:row>
      <xdr:rowOff>170048</xdr:rowOff>
    </xdr:to>
    <xdr:sp macro="" textlink="">
      <xdr:nvSpPr>
        <xdr:cNvPr id="1136" name="WordArt 2050">
          <a:extLst>
            <a:ext uri="{FF2B5EF4-FFF2-40B4-BE49-F238E27FC236}">
              <a16:creationId xmlns:a16="http://schemas.microsoft.com/office/drawing/2014/main" id="{00000000-0008-0000-0100-000070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202517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331</xdr:row>
      <xdr:rowOff>168275</xdr:rowOff>
    </xdr:from>
    <xdr:to>
      <xdr:col>17</xdr:col>
      <xdr:colOff>3175</xdr:colOff>
      <xdr:row>331</xdr:row>
      <xdr:rowOff>168275</xdr:rowOff>
    </xdr:to>
    <xdr:sp macro="" textlink="">
      <xdr:nvSpPr>
        <xdr:cNvPr id="1137" name="WordArt 1">
          <a:extLst>
            <a:ext uri="{FF2B5EF4-FFF2-40B4-BE49-F238E27FC236}">
              <a16:creationId xmlns:a16="http://schemas.microsoft.com/office/drawing/2014/main" id="{00000000-0008-0000-0100-000071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202499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331</xdr:row>
      <xdr:rowOff>168275</xdr:rowOff>
    </xdr:from>
    <xdr:to>
      <xdr:col>17</xdr:col>
      <xdr:colOff>3175</xdr:colOff>
      <xdr:row>331</xdr:row>
      <xdr:rowOff>168275</xdr:rowOff>
    </xdr:to>
    <xdr:sp macro="" textlink="">
      <xdr:nvSpPr>
        <xdr:cNvPr id="1138" name="WordArt 2047">
          <a:extLst>
            <a:ext uri="{FF2B5EF4-FFF2-40B4-BE49-F238E27FC236}">
              <a16:creationId xmlns:a16="http://schemas.microsoft.com/office/drawing/2014/main" id="{00000000-0008-0000-0100-000072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202499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331</xdr:row>
      <xdr:rowOff>170048</xdr:rowOff>
    </xdr:from>
    <xdr:to>
      <xdr:col>17</xdr:col>
      <xdr:colOff>3175</xdr:colOff>
      <xdr:row>331</xdr:row>
      <xdr:rowOff>170048</xdr:rowOff>
    </xdr:to>
    <xdr:sp macro="" textlink="">
      <xdr:nvSpPr>
        <xdr:cNvPr id="1139" name="WordArt 2050">
          <a:extLst>
            <a:ext uri="{FF2B5EF4-FFF2-40B4-BE49-F238E27FC236}">
              <a16:creationId xmlns:a16="http://schemas.microsoft.com/office/drawing/2014/main" id="{00000000-0008-0000-0100-000073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202517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333</xdr:row>
      <xdr:rowOff>168275</xdr:rowOff>
    </xdr:from>
    <xdr:to>
      <xdr:col>17</xdr:col>
      <xdr:colOff>3175</xdr:colOff>
      <xdr:row>333</xdr:row>
      <xdr:rowOff>168275</xdr:rowOff>
    </xdr:to>
    <xdr:sp macro="" textlink="">
      <xdr:nvSpPr>
        <xdr:cNvPr id="1140" name="WordArt 1">
          <a:extLst>
            <a:ext uri="{FF2B5EF4-FFF2-40B4-BE49-F238E27FC236}">
              <a16:creationId xmlns:a16="http://schemas.microsoft.com/office/drawing/2014/main" id="{00000000-0008-0000-0100-000074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210500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333</xdr:row>
      <xdr:rowOff>168275</xdr:rowOff>
    </xdr:from>
    <xdr:to>
      <xdr:col>17</xdr:col>
      <xdr:colOff>3175</xdr:colOff>
      <xdr:row>333</xdr:row>
      <xdr:rowOff>168275</xdr:rowOff>
    </xdr:to>
    <xdr:sp macro="" textlink="">
      <xdr:nvSpPr>
        <xdr:cNvPr id="1141" name="WordArt 2047">
          <a:extLst>
            <a:ext uri="{FF2B5EF4-FFF2-40B4-BE49-F238E27FC236}">
              <a16:creationId xmlns:a16="http://schemas.microsoft.com/office/drawing/2014/main" id="{00000000-0008-0000-0100-000075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210500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333</xdr:row>
      <xdr:rowOff>170048</xdr:rowOff>
    </xdr:from>
    <xdr:to>
      <xdr:col>17</xdr:col>
      <xdr:colOff>3175</xdr:colOff>
      <xdr:row>333</xdr:row>
      <xdr:rowOff>170048</xdr:rowOff>
    </xdr:to>
    <xdr:sp macro="" textlink="">
      <xdr:nvSpPr>
        <xdr:cNvPr id="1142" name="WordArt 2050">
          <a:extLst>
            <a:ext uri="{FF2B5EF4-FFF2-40B4-BE49-F238E27FC236}">
              <a16:creationId xmlns:a16="http://schemas.microsoft.com/office/drawing/2014/main" id="{00000000-0008-0000-0100-000076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210518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333</xdr:row>
      <xdr:rowOff>168275</xdr:rowOff>
    </xdr:from>
    <xdr:to>
      <xdr:col>17</xdr:col>
      <xdr:colOff>3175</xdr:colOff>
      <xdr:row>333</xdr:row>
      <xdr:rowOff>168275</xdr:rowOff>
    </xdr:to>
    <xdr:sp macro="" textlink="">
      <xdr:nvSpPr>
        <xdr:cNvPr id="1143" name="WordArt 1">
          <a:extLst>
            <a:ext uri="{FF2B5EF4-FFF2-40B4-BE49-F238E27FC236}">
              <a16:creationId xmlns:a16="http://schemas.microsoft.com/office/drawing/2014/main" id="{00000000-0008-0000-0100-000077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210500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333</xdr:row>
      <xdr:rowOff>168275</xdr:rowOff>
    </xdr:from>
    <xdr:to>
      <xdr:col>17</xdr:col>
      <xdr:colOff>3175</xdr:colOff>
      <xdr:row>333</xdr:row>
      <xdr:rowOff>168275</xdr:rowOff>
    </xdr:to>
    <xdr:sp macro="" textlink="">
      <xdr:nvSpPr>
        <xdr:cNvPr id="1144" name="WordArt 2047">
          <a:extLst>
            <a:ext uri="{FF2B5EF4-FFF2-40B4-BE49-F238E27FC236}">
              <a16:creationId xmlns:a16="http://schemas.microsoft.com/office/drawing/2014/main" id="{00000000-0008-0000-0100-000078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210500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333</xdr:row>
      <xdr:rowOff>170048</xdr:rowOff>
    </xdr:from>
    <xdr:to>
      <xdr:col>17</xdr:col>
      <xdr:colOff>3175</xdr:colOff>
      <xdr:row>333</xdr:row>
      <xdr:rowOff>170048</xdr:rowOff>
    </xdr:to>
    <xdr:sp macro="" textlink="">
      <xdr:nvSpPr>
        <xdr:cNvPr id="1145" name="WordArt 2050">
          <a:extLst>
            <a:ext uri="{FF2B5EF4-FFF2-40B4-BE49-F238E27FC236}">
              <a16:creationId xmlns:a16="http://schemas.microsoft.com/office/drawing/2014/main" id="{00000000-0008-0000-0100-000079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210518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333</xdr:row>
      <xdr:rowOff>168275</xdr:rowOff>
    </xdr:from>
    <xdr:to>
      <xdr:col>17</xdr:col>
      <xdr:colOff>3175</xdr:colOff>
      <xdr:row>333</xdr:row>
      <xdr:rowOff>168275</xdr:rowOff>
    </xdr:to>
    <xdr:sp macro="" textlink="">
      <xdr:nvSpPr>
        <xdr:cNvPr id="1146" name="WordArt 1">
          <a:extLst>
            <a:ext uri="{FF2B5EF4-FFF2-40B4-BE49-F238E27FC236}">
              <a16:creationId xmlns:a16="http://schemas.microsoft.com/office/drawing/2014/main" id="{00000000-0008-0000-0100-00007A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210500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333</xdr:row>
      <xdr:rowOff>168275</xdr:rowOff>
    </xdr:from>
    <xdr:to>
      <xdr:col>17</xdr:col>
      <xdr:colOff>3175</xdr:colOff>
      <xdr:row>333</xdr:row>
      <xdr:rowOff>168275</xdr:rowOff>
    </xdr:to>
    <xdr:sp macro="" textlink="">
      <xdr:nvSpPr>
        <xdr:cNvPr id="1147" name="WordArt 2047">
          <a:extLst>
            <a:ext uri="{FF2B5EF4-FFF2-40B4-BE49-F238E27FC236}">
              <a16:creationId xmlns:a16="http://schemas.microsoft.com/office/drawing/2014/main" id="{00000000-0008-0000-0100-00007B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210500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333</xdr:row>
      <xdr:rowOff>170048</xdr:rowOff>
    </xdr:from>
    <xdr:to>
      <xdr:col>17</xdr:col>
      <xdr:colOff>3175</xdr:colOff>
      <xdr:row>333</xdr:row>
      <xdr:rowOff>170048</xdr:rowOff>
    </xdr:to>
    <xdr:sp macro="" textlink="">
      <xdr:nvSpPr>
        <xdr:cNvPr id="1148" name="WordArt 2050">
          <a:extLst>
            <a:ext uri="{FF2B5EF4-FFF2-40B4-BE49-F238E27FC236}">
              <a16:creationId xmlns:a16="http://schemas.microsoft.com/office/drawing/2014/main" id="{00000000-0008-0000-0100-00007C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210518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333</xdr:row>
      <xdr:rowOff>168275</xdr:rowOff>
    </xdr:from>
    <xdr:to>
      <xdr:col>17</xdr:col>
      <xdr:colOff>3175</xdr:colOff>
      <xdr:row>333</xdr:row>
      <xdr:rowOff>168275</xdr:rowOff>
    </xdr:to>
    <xdr:sp macro="" textlink="">
      <xdr:nvSpPr>
        <xdr:cNvPr id="1149" name="WordArt 1">
          <a:extLst>
            <a:ext uri="{FF2B5EF4-FFF2-40B4-BE49-F238E27FC236}">
              <a16:creationId xmlns:a16="http://schemas.microsoft.com/office/drawing/2014/main" id="{00000000-0008-0000-0100-00007D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210500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333</xdr:row>
      <xdr:rowOff>168275</xdr:rowOff>
    </xdr:from>
    <xdr:to>
      <xdr:col>17</xdr:col>
      <xdr:colOff>3175</xdr:colOff>
      <xdr:row>333</xdr:row>
      <xdr:rowOff>168275</xdr:rowOff>
    </xdr:to>
    <xdr:sp macro="" textlink="">
      <xdr:nvSpPr>
        <xdr:cNvPr id="1150" name="WordArt 2047">
          <a:extLst>
            <a:ext uri="{FF2B5EF4-FFF2-40B4-BE49-F238E27FC236}">
              <a16:creationId xmlns:a16="http://schemas.microsoft.com/office/drawing/2014/main" id="{00000000-0008-0000-0100-00007E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210500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333</xdr:row>
      <xdr:rowOff>170048</xdr:rowOff>
    </xdr:from>
    <xdr:to>
      <xdr:col>17</xdr:col>
      <xdr:colOff>3175</xdr:colOff>
      <xdr:row>333</xdr:row>
      <xdr:rowOff>170048</xdr:rowOff>
    </xdr:to>
    <xdr:sp macro="" textlink="">
      <xdr:nvSpPr>
        <xdr:cNvPr id="1151" name="WordArt 2050">
          <a:extLst>
            <a:ext uri="{FF2B5EF4-FFF2-40B4-BE49-F238E27FC236}">
              <a16:creationId xmlns:a16="http://schemas.microsoft.com/office/drawing/2014/main" id="{00000000-0008-0000-0100-00007F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210518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279</xdr:row>
      <xdr:rowOff>174625</xdr:rowOff>
    </xdr:from>
    <xdr:to>
      <xdr:col>17</xdr:col>
      <xdr:colOff>3175</xdr:colOff>
      <xdr:row>279</xdr:row>
      <xdr:rowOff>174625</xdr:rowOff>
    </xdr:to>
    <xdr:sp macro="" textlink="">
      <xdr:nvSpPr>
        <xdr:cNvPr id="1152" name="WordArt 1">
          <a:extLst>
            <a:ext uri="{FF2B5EF4-FFF2-40B4-BE49-F238E27FC236}">
              <a16:creationId xmlns:a16="http://schemas.microsoft.com/office/drawing/2014/main" id="{00000000-0008-0000-0100-000080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984440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279</xdr:row>
      <xdr:rowOff>174625</xdr:rowOff>
    </xdr:from>
    <xdr:to>
      <xdr:col>17</xdr:col>
      <xdr:colOff>3175</xdr:colOff>
      <xdr:row>279</xdr:row>
      <xdr:rowOff>174625</xdr:rowOff>
    </xdr:to>
    <xdr:sp macro="" textlink="">
      <xdr:nvSpPr>
        <xdr:cNvPr id="1153" name="WordArt 2047">
          <a:extLst>
            <a:ext uri="{FF2B5EF4-FFF2-40B4-BE49-F238E27FC236}">
              <a16:creationId xmlns:a16="http://schemas.microsoft.com/office/drawing/2014/main" id="{00000000-0008-0000-0100-000081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984440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279</xdr:row>
      <xdr:rowOff>176398</xdr:rowOff>
    </xdr:from>
    <xdr:to>
      <xdr:col>17</xdr:col>
      <xdr:colOff>3175</xdr:colOff>
      <xdr:row>279</xdr:row>
      <xdr:rowOff>176398</xdr:rowOff>
    </xdr:to>
    <xdr:sp macro="" textlink="">
      <xdr:nvSpPr>
        <xdr:cNvPr id="1154" name="WordArt 2050">
          <a:extLst>
            <a:ext uri="{FF2B5EF4-FFF2-40B4-BE49-F238E27FC236}">
              <a16:creationId xmlns:a16="http://schemas.microsoft.com/office/drawing/2014/main" id="{00000000-0008-0000-0100-000082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984458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279</xdr:row>
      <xdr:rowOff>174625</xdr:rowOff>
    </xdr:from>
    <xdr:to>
      <xdr:col>17</xdr:col>
      <xdr:colOff>3175</xdr:colOff>
      <xdr:row>279</xdr:row>
      <xdr:rowOff>174625</xdr:rowOff>
    </xdr:to>
    <xdr:sp macro="" textlink="">
      <xdr:nvSpPr>
        <xdr:cNvPr id="1155" name="WordArt 1">
          <a:extLst>
            <a:ext uri="{FF2B5EF4-FFF2-40B4-BE49-F238E27FC236}">
              <a16:creationId xmlns:a16="http://schemas.microsoft.com/office/drawing/2014/main" id="{00000000-0008-0000-0100-000083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984440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279</xdr:row>
      <xdr:rowOff>174625</xdr:rowOff>
    </xdr:from>
    <xdr:to>
      <xdr:col>17</xdr:col>
      <xdr:colOff>3175</xdr:colOff>
      <xdr:row>279</xdr:row>
      <xdr:rowOff>174625</xdr:rowOff>
    </xdr:to>
    <xdr:sp macro="" textlink="">
      <xdr:nvSpPr>
        <xdr:cNvPr id="1156" name="WordArt 2047">
          <a:extLst>
            <a:ext uri="{FF2B5EF4-FFF2-40B4-BE49-F238E27FC236}">
              <a16:creationId xmlns:a16="http://schemas.microsoft.com/office/drawing/2014/main" id="{00000000-0008-0000-0100-000084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984440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279</xdr:row>
      <xdr:rowOff>176398</xdr:rowOff>
    </xdr:from>
    <xdr:to>
      <xdr:col>17</xdr:col>
      <xdr:colOff>3175</xdr:colOff>
      <xdr:row>279</xdr:row>
      <xdr:rowOff>176398</xdr:rowOff>
    </xdr:to>
    <xdr:sp macro="" textlink="">
      <xdr:nvSpPr>
        <xdr:cNvPr id="1157" name="WordArt 2050">
          <a:extLst>
            <a:ext uri="{FF2B5EF4-FFF2-40B4-BE49-F238E27FC236}">
              <a16:creationId xmlns:a16="http://schemas.microsoft.com/office/drawing/2014/main" id="{00000000-0008-0000-0100-000085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984458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279</xdr:row>
      <xdr:rowOff>174625</xdr:rowOff>
    </xdr:from>
    <xdr:to>
      <xdr:col>17</xdr:col>
      <xdr:colOff>3175</xdr:colOff>
      <xdr:row>279</xdr:row>
      <xdr:rowOff>174625</xdr:rowOff>
    </xdr:to>
    <xdr:sp macro="" textlink="">
      <xdr:nvSpPr>
        <xdr:cNvPr id="1158" name="WordArt 1">
          <a:extLst>
            <a:ext uri="{FF2B5EF4-FFF2-40B4-BE49-F238E27FC236}">
              <a16:creationId xmlns:a16="http://schemas.microsoft.com/office/drawing/2014/main" id="{00000000-0008-0000-0100-000086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984440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279</xdr:row>
      <xdr:rowOff>174625</xdr:rowOff>
    </xdr:from>
    <xdr:to>
      <xdr:col>17</xdr:col>
      <xdr:colOff>3175</xdr:colOff>
      <xdr:row>279</xdr:row>
      <xdr:rowOff>174625</xdr:rowOff>
    </xdr:to>
    <xdr:sp macro="" textlink="">
      <xdr:nvSpPr>
        <xdr:cNvPr id="1159" name="WordArt 2047">
          <a:extLst>
            <a:ext uri="{FF2B5EF4-FFF2-40B4-BE49-F238E27FC236}">
              <a16:creationId xmlns:a16="http://schemas.microsoft.com/office/drawing/2014/main" id="{00000000-0008-0000-0100-000087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984440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279</xdr:row>
      <xdr:rowOff>176398</xdr:rowOff>
    </xdr:from>
    <xdr:to>
      <xdr:col>17</xdr:col>
      <xdr:colOff>3175</xdr:colOff>
      <xdr:row>279</xdr:row>
      <xdr:rowOff>176398</xdr:rowOff>
    </xdr:to>
    <xdr:sp macro="" textlink="">
      <xdr:nvSpPr>
        <xdr:cNvPr id="1160" name="WordArt 2050">
          <a:extLst>
            <a:ext uri="{FF2B5EF4-FFF2-40B4-BE49-F238E27FC236}">
              <a16:creationId xmlns:a16="http://schemas.microsoft.com/office/drawing/2014/main" id="{00000000-0008-0000-0100-000088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984458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279</xdr:row>
      <xdr:rowOff>174625</xdr:rowOff>
    </xdr:from>
    <xdr:to>
      <xdr:col>17</xdr:col>
      <xdr:colOff>3175</xdr:colOff>
      <xdr:row>279</xdr:row>
      <xdr:rowOff>174625</xdr:rowOff>
    </xdr:to>
    <xdr:sp macro="" textlink="">
      <xdr:nvSpPr>
        <xdr:cNvPr id="1161" name="WordArt 1">
          <a:extLst>
            <a:ext uri="{FF2B5EF4-FFF2-40B4-BE49-F238E27FC236}">
              <a16:creationId xmlns:a16="http://schemas.microsoft.com/office/drawing/2014/main" id="{00000000-0008-0000-0100-000089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984440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279</xdr:row>
      <xdr:rowOff>174625</xdr:rowOff>
    </xdr:from>
    <xdr:to>
      <xdr:col>17</xdr:col>
      <xdr:colOff>3175</xdr:colOff>
      <xdr:row>279</xdr:row>
      <xdr:rowOff>174625</xdr:rowOff>
    </xdr:to>
    <xdr:sp macro="" textlink="">
      <xdr:nvSpPr>
        <xdr:cNvPr id="1162" name="WordArt 2047">
          <a:extLst>
            <a:ext uri="{FF2B5EF4-FFF2-40B4-BE49-F238E27FC236}">
              <a16:creationId xmlns:a16="http://schemas.microsoft.com/office/drawing/2014/main" id="{00000000-0008-0000-0100-00008A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984440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279</xdr:row>
      <xdr:rowOff>176398</xdr:rowOff>
    </xdr:from>
    <xdr:to>
      <xdr:col>17</xdr:col>
      <xdr:colOff>3175</xdr:colOff>
      <xdr:row>279</xdr:row>
      <xdr:rowOff>176398</xdr:rowOff>
    </xdr:to>
    <xdr:sp macro="" textlink="">
      <xdr:nvSpPr>
        <xdr:cNvPr id="1163" name="WordArt 2050">
          <a:extLst>
            <a:ext uri="{FF2B5EF4-FFF2-40B4-BE49-F238E27FC236}">
              <a16:creationId xmlns:a16="http://schemas.microsoft.com/office/drawing/2014/main" id="{00000000-0008-0000-0100-00008B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984458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280</xdr:row>
      <xdr:rowOff>165100</xdr:rowOff>
    </xdr:from>
    <xdr:to>
      <xdr:col>17</xdr:col>
      <xdr:colOff>3175</xdr:colOff>
      <xdr:row>280</xdr:row>
      <xdr:rowOff>165100</xdr:rowOff>
    </xdr:to>
    <xdr:sp macro="" textlink="">
      <xdr:nvSpPr>
        <xdr:cNvPr id="1164" name="WordArt 1">
          <a:extLst>
            <a:ext uri="{FF2B5EF4-FFF2-40B4-BE49-F238E27FC236}">
              <a16:creationId xmlns:a16="http://schemas.microsoft.com/office/drawing/2014/main" id="{00000000-0008-0000-0100-00008C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988345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280</xdr:row>
      <xdr:rowOff>165100</xdr:rowOff>
    </xdr:from>
    <xdr:to>
      <xdr:col>17</xdr:col>
      <xdr:colOff>3175</xdr:colOff>
      <xdr:row>280</xdr:row>
      <xdr:rowOff>165100</xdr:rowOff>
    </xdr:to>
    <xdr:sp macro="" textlink="">
      <xdr:nvSpPr>
        <xdr:cNvPr id="1165" name="WordArt 2047">
          <a:extLst>
            <a:ext uri="{FF2B5EF4-FFF2-40B4-BE49-F238E27FC236}">
              <a16:creationId xmlns:a16="http://schemas.microsoft.com/office/drawing/2014/main" id="{00000000-0008-0000-0100-00008D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988345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280</xdr:row>
      <xdr:rowOff>166873</xdr:rowOff>
    </xdr:from>
    <xdr:to>
      <xdr:col>17</xdr:col>
      <xdr:colOff>3175</xdr:colOff>
      <xdr:row>280</xdr:row>
      <xdr:rowOff>166873</xdr:rowOff>
    </xdr:to>
    <xdr:sp macro="" textlink="">
      <xdr:nvSpPr>
        <xdr:cNvPr id="1166" name="WordArt 2050">
          <a:extLst>
            <a:ext uri="{FF2B5EF4-FFF2-40B4-BE49-F238E27FC236}">
              <a16:creationId xmlns:a16="http://schemas.microsoft.com/office/drawing/2014/main" id="{00000000-0008-0000-0100-00008E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9883634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280</xdr:row>
      <xdr:rowOff>165100</xdr:rowOff>
    </xdr:from>
    <xdr:to>
      <xdr:col>17</xdr:col>
      <xdr:colOff>3175</xdr:colOff>
      <xdr:row>280</xdr:row>
      <xdr:rowOff>165100</xdr:rowOff>
    </xdr:to>
    <xdr:sp macro="" textlink="">
      <xdr:nvSpPr>
        <xdr:cNvPr id="1167" name="WordArt 1">
          <a:extLst>
            <a:ext uri="{FF2B5EF4-FFF2-40B4-BE49-F238E27FC236}">
              <a16:creationId xmlns:a16="http://schemas.microsoft.com/office/drawing/2014/main" id="{00000000-0008-0000-0100-00008F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988345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280</xdr:row>
      <xdr:rowOff>165100</xdr:rowOff>
    </xdr:from>
    <xdr:to>
      <xdr:col>17</xdr:col>
      <xdr:colOff>3175</xdr:colOff>
      <xdr:row>280</xdr:row>
      <xdr:rowOff>165100</xdr:rowOff>
    </xdr:to>
    <xdr:sp macro="" textlink="">
      <xdr:nvSpPr>
        <xdr:cNvPr id="1168" name="WordArt 2047">
          <a:extLst>
            <a:ext uri="{FF2B5EF4-FFF2-40B4-BE49-F238E27FC236}">
              <a16:creationId xmlns:a16="http://schemas.microsoft.com/office/drawing/2014/main" id="{00000000-0008-0000-0100-000090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988345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280</xdr:row>
      <xdr:rowOff>166873</xdr:rowOff>
    </xdr:from>
    <xdr:to>
      <xdr:col>17</xdr:col>
      <xdr:colOff>3175</xdr:colOff>
      <xdr:row>280</xdr:row>
      <xdr:rowOff>166873</xdr:rowOff>
    </xdr:to>
    <xdr:sp macro="" textlink="">
      <xdr:nvSpPr>
        <xdr:cNvPr id="1169" name="WordArt 2050">
          <a:extLst>
            <a:ext uri="{FF2B5EF4-FFF2-40B4-BE49-F238E27FC236}">
              <a16:creationId xmlns:a16="http://schemas.microsoft.com/office/drawing/2014/main" id="{00000000-0008-0000-0100-000091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9883634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280</xdr:row>
      <xdr:rowOff>165100</xdr:rowOff>
    </xdr:from>
    <xdr:to>
      <xdr:col>17</xdr:col>
      <xdr:colOff>3175</xdr:colOff>
      <xdr:row>280</xdr:row>
      <xdr:rowOff>165100</xdr:rowOff>
    </xdr:to>
    <xdr:sp macro="" textlink="">
      <xdr:nvSpPr>
        <xdr:cNvPr id="1170" name="WordArt 1">
          <a:extLst>
            <a:ext uri="{FF2B5EF4-FFF2-40B4-BE49-F238E27FC236}">
              <a16:creationId xmlns:a16="http://schemas.microsoft.com/office/drawing/2014/main" id="{00000000-0008-0000-0100-000092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988345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280</xdr:row>
      <xdr:rowOff>165100</xdr:rowOff>
    </xdr:from>
    <xdr:to>
      <xdr:col>17</xdr:col>
      <xdr:colOff>3175</xdr:colOff>
      <xdr:row>280</xdr:row>
      <xdr:rowOff>165100</xdr:rowOff>
    </xdr:to>
    <xdr:sp macro="" textlink="">
      <xdr:nvSpPr>
        <xdr:cNvPr id="1171" name="WordArt 2047">
          <a:extLst>
            <a:ext uri="{FF2B5EF4-FFF2-40B4-BE49-F238E27FC236}">
              <a16:creationId xmlns:a16="http://schemas.microsoft.com/office/drawing/2014/main" id="{00000000-0008-0000-0100-000093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988345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280</xdr:row>
      <xdr:rowOff>166873</xdr:rowOff>
    </xdr:from>
    <xdr:to>
      <xdr:col>17</xdr:col>
      <xdr:colOff>3175</xdr:colOff>
      <xdr:row>280</xdr:row>
      <xdr:rowOff>166873</xdr:rowOff>
    </xdr:to>
    <xdr:sp macro="" textlink="">
      <xdr:nvSpPr>
        <xdr:cNvPr id="1172" name="WordArt 2050">
          <a:extLst>
            <a:ext uri="{FF2B5EF4-FFF2-40B4-BE49-F238E27FC236}">
              <a16:creationId xmlns:a16="http://schemas.microsoft.com/office/drawing/2014/main" id="{00000000-0008-0000-0100-000094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9883634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280</xdr:row>
      <xdr:rowOff>165100</xdr:rowOff>
    </xdr:from>
    <xdr:to>
      <xdr:col>17</xdr:col>
      <xdr:colOff>3175</xdr:colOff>
      <xdr:row>280</xdr:row>
      <xdr:rowOff>165100</xdr:rowOff>
    </xdr:to>
    <xdr:sp macro="" textlink="">
      <xdr:nvSpPr>
        <xdr:cNvPr id="1173" name="WordArt 1">
          <a:extLst>
            <a:ext uri="{FF2B5EF4-FFF2-40B4-BE49-F238E27FC236}">
              <a16:creationId xmlns:a16="http://schemas.microsoft.com/office/drawing/2014/main" id="{00000000-0008-0000-0100-000095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988345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280</xdr:row>
      <xdr:rowOff>165100</xdr:rowOff>
    </xdr:from>
    <xdr:to>
      <xdr:col>17</xdr:col>
      <xdr:colOff>3175</xdr:colOff>
      <xdr:row>280</xdr:row>
      <xdr:rowOff>165100</xdr:rowOff>
    </xdr:to>
    <xdr:sp macro="" textlink="">
      <xdr:nvSpPr>
        <xdr:cNvPr id="1174" name="WordArt 2047">
          <a:extLst>
            <a:ext uri="{FF2B5EF4-FFF2-40B4-BE49-F238E27FC236}">
              <a16:creationId xmlns:a16="http://schemas.microsoft.com/office/drawing/2014/main" id="{00000000-0008-0000-0100-000096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988345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280</xdr:row>
      <xdr:rowOff>166873</xdr:rowOff>
    </xdr:from>
    <xdr:to>
      <xdr:col>17</xdr:col>
      <xdr:colOff>3175</xdr:colOff>
      <xdr:row>280</xdr:row>
      <xdr:rowOff>166873</xdr:rowOff>
    </xdr:to>
    <xdr:sp macro="" textlink="">
      <xdr:nvSpPr>
        <xdr:cNvPr id="1175" name="WordArt 2050">
          <a:extLst>
            <a:ext uri="{FF2B5EF4-FFF2-40B4-BE49-F238E27FC236}">
              <a16:creationId xmlns:a16="http://schemas.microsoft.com/office/drawing/2014/main" id="{00000000-0008-0000-0100-000097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9883634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281</xdr:row>
      <xdr:rowOff>165100</xdr:rowOff>
    </xdr:from>
    <xdr:to>
      <xdr:col>17</xdr:col>
      <xdr:colOff>3175</xdr:colOff>
      <xdr:row>281</xdr:row>
      <xdr:rowOff>165100</xdr:rowOff>
    </xdr:to>
    <xdr:sp macro="" textlink="">
      <xdr:nvSpPr>
        <xdr:cNvPr id="1176" name="WordArt 1">
          <a:extLst>
            <a:ext uri="{FF2B5EF4-FFF2-40B4-BE49-F238E27FC236}">
              <a16:creationId xmlns:a16="http://schemas.microsoft.com/office/drawing/2014/main" id="{00000000-0008-0000-0100-000098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992346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281</xdr:row>
      <xdr:rowOff>165100</xdr:rowOff>
    </xdr:from>
    <xdr:to>
      <xdr:col>17</xdr:col>
      <xdr:colOff>3175</xdr:colOff>
      <xdr:row>281</xdr:row>
      <xdr:rowOff>165100</xdr:rowOff>
    </xdr:to>
    <xdr:sp macro="" textlink="">
      <xdr:nvSpPr>
        <xdr:cNvPr id="1177" name="WordArt 2047">
          <a:extLst>
            <a:ext uri="{FF2B5EF4-FFF2-40B4-BE49-F238E27FC236}">
              <a16:creationId xmlns:a16="http://schemas.microsoft.com/office/drawing/2014/main" id="{00000000-0008-0000-0100-000099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992346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281</xdr:row>
      <xdr:rowOff>166873</xdr:rowOff>
    </xdr:from>
    <xdr:to>
      <xdr:col>17</xdr:col>
      <xdr:colOff>3175</xdr:colOff>
      <xdr:row>281</xdr:row>
      <xdr:rowOff>166873</xdr:rowOff>
    </xdr:to>
    <xdr:sp macro="" textlink="">
      <xdr:nvSpPr>
        <xdr:cNvPr id="1178" name="WordArt 2050">
          <a:extLst>
            <a:ext uri="{FF2B5EF4-FFF2-40B4-BE49-F238E27FC236}">
              <a16:creationId xmlns:a16="http://schemas.microsoft.com/office/drawing/2014/main" id="{00000000-0008-0000-0100-00009A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9923639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281</xdr:row>
      <xdr:rowOff>165100</xdr:rowOff>
    </xdr:from>
    <xdr:to>
      <xdr:col>17</xdr:col>
      <xdr:colOff>3175</xdr:colOff>
      <xdr:row>281</xdr:row>
      <xdr:rowOff>165100</xdr:rowOff>
    </xdr:to>
    <xdr:sp macro="" textlink="">
      <xdr:nvSpPr>
        <xdr:cNvPr id="1179" name="WordArt 1">
          <a:extLst>
            <a:ext uri="{FF2B5EF4-FFF2-40B4-BE49-F238E27FC236}">
              <a16:creationId xmlns:a16="http://schemas.microsoft.com/office/drawing/2014/main" id="{00000000-0008-0000-0100-00009B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992346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281</xdr:row>
      <xdr:rowOff>165100</xdr:rowOff>
    </xdr:from>
    <xdr:to>
      <xdr:col>17</xdr:col>
      <xdr:colOff>3175</xdr:colOff>
      <xdr:row>281</xdr:row>
      <xdr:rowOff>165100</xdr:rowOff>
    </xdr:to>
    <xdr:sp macro="" textlink="">
      <xdr:nvSpPr>
        <xdr:cNvPr id="1180" name="WordArt 2047">
          <a:extLst>
            <a:ext uri="{FF2B5EF4-FFF2-40B4-BE49-F238E27FC236}">
              <a16:creationId xmlns:a16="http://schemas.microsoft.com/office/drawing/2014/main" id="{00000000-0008-0000-0100-00009C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992346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281</xdr:row>
      <xdr:rowOff>166873</xdr:rowOff>
    </xdr:from>
    <xdr:to>
      <xdr:col>17</xdr:col>
      <xdr:colOff>3175</xdr:colOff>
      <xdr:row>281</xdr:row>
      <xdr:rowOff>166873</xdr:rowOff>
    </xdr:to>
    <xdr:sp macro="" textlink="">
      <xdr:nvSpPr>
        <xdr:cNvPr id="1181" name="WordArt 2050">
          <a:extLst>
            <a:ext uri="{FF2B5EF4-FFF2-40B4-BE49-F238E27FC236}">
              <a16:creationId xmlns:a16="http://schemas.microsoft.com/office/drawing/2014/main" id="{00000000-0008-0000-0100-00009D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9923639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281</xdr:row>
      <xdr:rowOff>165100</xdr:rowOff>
    </xdr:from>
    <xdr:to>
      <xdr:col>17</xdr:col>
      <xdr:colOff>3175</xdr:colOff>
      <xdr:row>281</xdr:row>
      <xdr:rowOff>165100</xdr:rowOff>
    </xdr:to>
    <xdr:sp macro="" textlink="">
      <xdr:nvSpPr>
        <xdr:cNvPr id="1182" name="WordArt 1">
          <a:extLst>
            <a:ext uri="{FF2B5EF4-FFF2-40B4-BE49-F238E27FC236}">
              <a16:creationId xmlns:a16="http://schemas.microsoft.com/office/drawing/2014/main" id="{00000000-0008-0000-0100-00009E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992346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281</xdr:row>
      <xdr:rowOff>165100</xdr:rowOff>
    </xdr:from>
    <xdr:to>
      <xdr:col>17</xdr:col>
      <xdr:colOff>3175</xdr:colOff>
      <xdr:row>281</xdr:row>
      <xdr:rowOff>165100</xdr:rowOff>
    </xdr:to>
    <xdr:sp macro="" textlink="">
      <xdr:nvSpPr>
        <xdr:cNvPr id="1183" name="WordArt 2047">
          <a:extLst>
            <a:ext uri="{FF2B5EF4-FFF2-40B4-BE49-F238E27FC236}">
              <a16:creationId xmlns:a16="http://schemas.microsoft.com/office/drawing/2014/main" id="{00000000-0008-0000-0100-00009F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992346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281</xdr:row>
      <xdr:rowOff>166873</xdr:rowOff>
    </xdr:from>
    <xdr:to>
      <xdr:col>17</xdr:col>
      <xdr:colOff>3175</xdr:colOff>
      <xdr:row>281</xdr:row>
      <xdr:rowOff>166873</xdr:rowOff>
    </xdr:to>
    <xdr:sp macro="" textlink="">
      <xdr:nvSpPr>
        <xdr:cNvPr id="1184" name="WordArt 2050">
          <a:extLst>
            <a:ext uri="{FF2B5EF4-FFF2-40B4-BE49-F238E27FC236}">
              <a16:creationId xmlns:a16="http://schemas.microsoft.com/office/drawing/2014/main" id="{00000000-0008-0000-0100-0000A0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9923639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281</xdr:row>
      <xdr:rowOff>165100</xdr:rowOff>
    </xdr:from>
    <xdr:to>
      <xdr:col>17</xdr:col>
      <xdr:colOff>3175</xdr:colOff>
      <xdr:row>281</xdr:row>
      <xdr:rowOff>165100</xdr:rowOff>
    </xdr:to>
    <xdr:sp macro="" textlink="">
      <xdr:nvSpPr>
        <xdr:cNvPr id="1185" name="WordArt 1">
          <a:extLst>
            <a:ext uri="{FF2B5EF4-FFF2-40B4-BE49-F238E27FC236}">
              <a16:creationId xmlns:a16="http://schemas.microsoft.com/office/drawing/2014/main" id="{00000000-0008-0000-0100-0000A1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992346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281</xdr:row>
      <xdr:rowOff>165100</xdr:rowOff>
    </xdr:from>
    <xdr:to>
      <xdr:col>17</xdr:col>
      <xdr:colOff>3175</xdr:colOff>
      <xdr:row>281</xdr:row>
      <xdr:rowOff>165100</xdr:rowOff>
    </xdr:to>
    <xdr:sp macro="" textlink="">
      <xdr:nvSpPr>
        <xdr:cNvPr id="1186" name="WordArt 2047">
          <a:extLst>
            <a:ext uri="{FF2B5EF4-FFF2-40B4-BE49-F238E27FC236}">
              <a16:creationId xmlns:a16="http://schemas.microsoft.com/office/drawing/2014/main" id="{00000000-0008-0000-0100-0000A2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992346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281</xdr:row>
      <xdr:rowOff>166873</xdr:rowOff>
    </xdr:from>
    <xdr:to>
      <xdr:col>17</xdr:col>
      <xdr:colOff>3175</xdr:colOff>
      <xdr:row>281</xdr:row>
      <xdr:rowOff>166873</xdr:rowOff>
    </xdr:to>
    <xdr:sp macro="" textlink="">
      <xdr:nvSpPr>
        <xdr:cNvPr id="1187" name="WordArt 2050">
          <a:extLst>
            <a:ext uri="{FF2B5EF4-FFF2-40B4-BE49-F238E27FC236}">
              <a16:creationId xmlns:a16="http://schemas.microsoft.com/office/drawing/2014/main" id="{00000000-0008-0000-0100-0000A3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9923639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282</xdr:row>
      <xdr:rowOff>174625</xdr:rowOff>
    </xdr:from>
    <xdr:to>
      <xdr:col>17</xdr:col>
      <xdr:colOff>3175</xdr:colOff>
      <xdr:row>282</xdr:row>
      <xdr:rowOff>174625</xdr:rowOff>
    </xdr:to>
    <xdr:sp macro="" textlink="">
      <xdr:nvSpPr>
        <xdr:cNvPr id="1188" name="WordArt 1">
          <a:extLst>
            <a:ext uri="{FF2B5EF4-FFF2-40B4-BE49-F238E27FC236}">
              <a16:creationId xmlns:a16="http://schemas.microsoft.com/office/drawing/2014/main" id="{00000000-0008-0000-0100-0000A4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996442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282</xdr:row>
      <xdr:rowOff>174625</xdr:rowOff>
    </xdr:from>
    <xdr:to>
      <xdr:col>17</xdr:col>
      <xdr:colOff>3175</xdr:colOff>
      <xdr:row>282</xdr:row>
      <xdr:rowOff>174625</xdr:rowOff>
    </xdr:to>
    <xdr:sp macro="" textlink="">
      <xdr:nvSpPr>
        <xdr:cNvPr id="1189" name="WordArt 2047">
          <a:extLst>
            <a:ext uri="{FF2B5EF4-FFF2-40B4-BE49-F238E27FC236}">
              <a16:creationId xmlns:a16="http://schemas.microsoft.com/office/drawing/2014/main" id="{00000000-0008-0000-0100-0000A5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996442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282</xdr:row>
      <xdr:rowOff>176398</xdr:rowOff>
    </xdr:from>
    <xdr:to>
      <xdr:col>17</xdr:col>
      <xdr:colOff>3175</xdr:colOff>
      <xdr:row>282</xdr:row>
      <xdr:rowOff>176398</xdr:rowOff>
    </xdr:to>
    <xdr:sp macro="" textlink="">
      <xdr:nvSpPr>
        <xdr:cNvPr id="1190" name="WordArt 2050">
          <a:extLst>
            <a:ext uri="{FF2B5EF4-FFF2-40B4-BE49-F238E27FC236}">
              <a16:creationId xmlns:a16="http://schemas.microsoft.com/office/drawing/2014/main" id="{00000000-0008-0000-0100-0000A6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9964597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282</xdr:row>
      <xdr:rowOff>174625</xdr:rowOff>
    </xdr:from>
    <xdr:to>
      <xdr:col>17</xdr:col>
      <xdr:colOff>3175</xdr:colOff>
      <xdr:row>282</xdr:row>
      <xdr:rowOff>174625</xdr:rowOff>
    </xdr:to>
    <xdr:sp macro="" textlink="">
      <xdr:nvSpPr>
        <xdr:cNvPr id="1191" name="WordArt 1">
          <a:extLst>
            <a:ext uri="{FF2B5EF4-FFF2-40B4-BE49-F238E27FC236}">
              <a16:creationId xmlns:a16="http://schemas.microsoft.com/office/drawing/2014/main" id="{00000000-0008-0000-0100-0000A7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996442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282</xdr:row>
      <xdr:rowOff>174625</xdr:rowOff>
    </xdr:from>
    <xdr:to>
      <xdr:col>17</xdr:col>
      <xdr:colOff>3175</xdr:colOff>
      <xdr:row>282</xdr:row>
      <xdr:rowOff>174625</xdr:rowOff>
    </xdr:to>
    <xdr:sp macro="" textlink="">
      <xdr:nvSpPr>
        <xdr:cNvPr id="1192" name="WordArt 2047">
          <a:extLst>
            <a:ext uri="{FF2B5EF4-FFF2-40B4-BE49-F238E27FC236}">
              <a16:creationId xmlns:a16="http://schemas.microsoft.com/office/drawing/2014/main" id="{00000000-0008-0000-0100-0000A8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996442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282</xdr:row>
      <xdr:rowOff>176398</xdr:rowOff>
    </xdr:from>
    <xdr:to>
      <xdr:col>17</xdr:col>
      <xdr:colOff>3175</xdr:colOff>
      <xdr:row>282</xdr:row>
      <xdr:rowOff>176398</xdr:rowOff>
    </xdr:to>
    <xdr:sp macro="" textlink="">
      <xdr:nvSpPr>
        <xdr:cNvPr id="1193" name="WordArt 2050">
          <a:extLst>
            <a:ext uri="{FF2B5EF4-FFF2-40B4-BE49-F238E27FC236}">
              <a16:creationId xmlns:a16="http://schemas.microsoft.com/office/drawing/2014/main" id="{00000000-0008-0000-0100-0000A9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9964597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282</xdr:row>
      <xdr:rowOff>174625</xdr:rowOff>
    </xdr:from>
    <xdr:to>
      <xdr:col>17</xdr:col>
      <xdr:colOff>3175</xdr:colOff>
      <xdr:row>282</xdr:row>
      <xdr:rowOff>174625</xdr:rowOff>
    </xdr:to>
    <xdr:sp macro="" textlink="">
      <xdr:nvSpPr>
        <xdr:cNvPr id="1194" name="WordArt 1">
          <a:extLst>
            <a:ext uri="{FF2B5EF4-FFF2-40B4-BE49-F238E27FC236}">
              <a16:creationId xmlns:a16="http://schemas.microsoft.com/office/drawing/2014/main" id="{00000000-0008-0000-0100-0000AA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996442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282</xdr:row>
      <xdr:rowOff>174625</xdr:rowOff>
    </xdr:from>
    <xdr:to>
      <xdr:col>17</xdr:col>
      <xdr:colOff>3175</xdr:colOff>
      <xdr:row>282</xdr:row>
      <xdr:rowOff>174625</xdr:rowOff>
    </xdr:to>
    <xdr:sp macro="" textlink="">
      <xdr:nvSpPr>
        <xdr:cNvPr id="1195" name="WordArt 2047">
          <a:extLst>
            <a:ext uri="{FF2B5EF4-FFF2-40B4-BE49-F238E27FC236}">
              <a16:creationId xmlns:a16="http://schemas.microsoft.com/office/drawing/2014/main" id="{00000000-0008-0000-0100-0000AB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996442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282</xdr:row>
      <xdr:rowOff>176398</xdr:rowOff>
    </xdr:from>
    <xdr:to>
      <xdr:col>17</xdr:col>
      <xdr:colOff>3175</xdr:colOff>
      <xdr:row>282</xdr:row>
      <xdr:rowOff>176398</xdr:rowOff>
    </xdr:to>
    <xdr:sp macro="" textlink="">
      <xdr:nvSpPr>
        <xdr:cNvPr id="1196" name="WordArt 2050">
          <a:extLst>
            <a:ext uri="{FF2B5EF4-FFF2-40B4-BE49-F238E27FC236}">
              <a16:creationId xmlns:a16="http://schemas.microsoft.com/office/drawing/2014/main" id="{00000000-0008-0000-0100-0000AC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9964597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282</xdr:row>
      <xdr:rowOff>174625</xdr:rowOff>
    </xdr:from>
    <xdr:to>
      <xdr:col>17</xdr:col>
      <xdr:colOff>3175</xdr:colOff>
      <xdr:row>282</xdr:row>
      <xdr:rowOff>174625</xdr:rowOff>
    </xdr:to>
    <xdr:sp macro="" textlink="">
      <xdr:nvSpPr>
        <xdr:cNvPr id="1197" name="WordArt 1">
          <a:extLst>
            <a:ext uri="{FF2B5EF4-FFF2-40B4-BE49-F238E27FC236}">
              <a16:creationId xmlns:a16="http://schemas.microsoft.com/office/drawing/2014/main" id="{00000000-0008-0000-0100-0000AD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996442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282</xdr:row>
      <xdr:rowOff>174625</xdr:rowOff>
    </xdr:from>
    <xdr:to>
      <xdr:col>17</xdr:col>
      <xdr:colOff>3175</xdr:colOff>
      <xdr:row>282</xdr:row>
      <xdr:rowOff>174625</xdr:rowOff>
    </xdr:to>
    <xdr:sp macro="" textlink="">
      <xdr:nvSpPr>
        <xdr:cNvPr id="1198" name="WordArt 2047">
          <a:extLst>
            <a:ext uri="{FF2B5EF4-FFF2-40B4-BE49-F238E27FC236}">
              <a16:creationId xmlns:a16="http://schemas.microsoft.com/office/drawing/2014/main" id="{00000000-0008-0000-0100-0000AE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996442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282</xdr:row>
      <xdr:rowOff>176398</xdr:rowOff>
    </xdr:from>
    <xdr:to>
      <xdr:col>17</xdr:col>
      <xdr:colOff>3175</xdr:colOff>
      <xdr:row>282</xdr:row>
      <xdr:rowOff>176398</xdr:rowOff>
    </xdr:to>
    <xdr:sp macro="" textlink="">
      <xdr:nvSpPr>
        <xdr:cNvPr id="1199" name="WordArt 2050">
          <a:extLst>
            <a:ext uri="{FF2B5EF4-FFF2-40B4-BE49-F238E27FC236}">
              <a16:creationId xmlns:a16="http://schemas.microsoft.com/office/drawing/2014/main" id="{00000000-0008-0000-0100-0000AF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9964597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283</xdr:row>
      <xdr:rowOff>165100</xdr:rowOff>
    </xdr:from>
    <xdr:to>
      <xdr:col>17</xdr:col>
      <xdr:colOff>3175</xdr:colOff>
      <xdr:row>283</xdr:row>
      <xdr:rowOff>165100</xdr:rowOff>
    </xdr:to>
    <xdr:sp macro="" textlink="">
      <xdr:nvSpPr>
        <xdr:cNvPr id="1200" name="WordArt 1">
          <a:extLst>
            <a:ext uri="{FF2B5EF4-FFF2-40B4-BE49-F238E27FC236}">
              <a16:creationId xmlns:a16="http://schemas.microsoft.com/office/drawing/2014/main" id="{00000000-0008-0000-0100-0000B0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00347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283</xdr:row>
      <xdr:rowOff>165100</xdr:rowOff>
    </xdr:from>
    <xdr:to>
      <xdr:col>17</xdr:col>
      <xdr:colOff>3175</xdr:colOff>
      <xdr:row>283</xdr:row>
      <xdr:rowOff>165100</xdr:rowOff>
    </xdr:to>
    <xdr:sp macro="" textlink="">
      <xdr:nvSpPr>
        <xdr:cNvPr id="1201" name="WordArt 2047">
          <a:extLst>
            <a:ext uri="{FF2B5EF4-FFF2-40B4-BE49-F238E27FC236}">
              <a16:creationId xmlns:a16="http://schemas.microsoft.com/office/drawing/2014/main" id="{00000000-0008-0000-0100-0000B1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00347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283</xdr:row>
      <xdr:rowOff>166873</xdr:rowOff>
    </xdr:from>
    <xdr:to>
      <xdr:col>17</xdr:col>
      <xdr:colOff>3175</xdr:colOff>
      <xdr:row>283</xdr:row>
      <xdr:rowOff>166873</xdr:rowOff>
    </xdr:to>
    <xdr:sp macro="" textlink="">
      <xdr:nvSpPr>
        <xdr:cNvPr id="1202" name="WordArt 2050">
          <a:extLst>
            <a:ext uri="{FF2B5EF4-FFF2-40B4-BE49-F238E27FC236}">
              <a16:creationId xmlns:a16="http://schemas.microsoft.com/office/drawing/2014/main" id="{00000000-0008-0000-0100-0000B2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003649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283</xdr:row>
      <xdr:rowOff>165100</xdr:rowOff>
    </xdr:from>
    <xdr:to>
      <xdr:col>17</xdr:col>
      <xdr:colOff>3175</xdr:colOff>
      <xdr:row>283</xdr:row>
      <xdr:rowOff>165100</xdr:rowOff>
    </xdr:to>
    <xdr:sp macro="" textlink="">
      <xdr:nvSpPr>
        <xdr:cNvPr id="1203" name="WordArt 1">
          <a:extLst>
            <a:ext uri="{FF2B5EF4-FFF2-40B4-BE49-F238E27FC236}">
              <a16:creationId xmlns:a16="http://schemas.microsoft.com/office/drawing/2014/main" id="{00000000-0008-0000-0100-0000B3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00347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283</xdr:row>
      <xdr:rowOff>165100</xdr:rowOff>
    </xdr:from>
    <xdr:to>
      <xdr:col>17</xdr:col>
      <xdr:colOff>3175</xdr:colOff>
      <xdr:row>283</xdr:row>
      <xdr:rowOff>165100</xdr:rowOff>
    </xdr:to>
    <xdr:sp macro="" textlink="">
      <xdr:nvSpPr>
        <xdr:cNvPr id="1204" name="WordArt 2047">
          <a:extLst>
            <a:ext uri="{FF2B5EF4-FFF2-40B4-BE49-F238E27FC236}">
              <a16:creationId xmlns:a16="http://schemas.microsoft.com/office/drawing/2014/main" id="{00000000-0008-0000-0100-0000B4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00347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283</xdr:row>
      <xdr:rowOff>166873</xdr:rowOff>
    </xdr:from>
    <xdr:to>
      <xdr:col>17</xdr:col>
      <xdr:colOff>3175</xdr:colOff>
      <xdr:row>283</xdr:row>
      <xdr:rowOff>166873</xdr:rowOff>
    </xdr:to>
    <xdr:sp macro="" textlink="">
      <xdr:nvSpPr>
        <xdr:cNvPr id="1205" name="WordArt 2050">
          <a:extLst>
            <a:ext uri="{FF2B5EF4-FFF2-40B4-BE49-F238E27FC236}">
              <a16:creationId xmlns:a16="http://schemas.microsoft.com/office/drawing/2014/main" id="{00000000-0008-0000-0100-0000B5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003649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283</xdr:row>
      <xdr:rowOff>165100</xdr:rowOff>
    </xdr:from>
    <xdr:to>
      <xdr:col>17</xdr:col>
      <xdr:colOff>3175</xdr:colOff>
      <xdr:row>283</xdr:row>
      <xdr:rowOff>165100</xdr:rowOff>
    </xdr:to>
    <xdr:sp macro="" textlink="">
      <xdr:nvSpPr>
        <xdr:cNvPr id="1206" name="WordArt 1">
          <a:extLst>
            <a:ext uri="{FF2B5EF4-FFF2-40B4-BE49-F238E27FC236}">
              <a16:creationId xmlns:a16="http://schemas.microsoft.com/office/drawing/2014/main" id="{00000000-0008-0000-0100-0000B6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00347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283</xdr:row>
      <xdr:rowOff>165100</xdr:rowOff>
    </xdr:from>
    <xdr:to>
      <xdr:col>17</xdr:col>
      <xdr:colOff>3175</xdr:colOff>
      <xdr:row>283</xdr:row>
      <xdr:rowOff>165100</xdr:rowOff>
    </xdr:to>
    <xdr:sp macro="" textlink="">
      <xdr:nvSpPr>
        <xdr:cNvPr id="1207" name="WordArt 2047">
          <a:extLst>
            <a:ext uri="{FF2B5EF4-FFF2-40B4-BE49-F238E27FC236}">
              <a16:creationId xmlns:a16="http://schemas.microsoft.com/office/drawing/2014/main" id="{00000000-0008-0000-0100-0000B7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00347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283</xdr:row>
      <xdr:rowOff>166873</xdr:rowOff>
    </xdr:from>
    <xdr:to>
      <xdr:col>17</xdr:col>
      <xdr:colOff>3175</xdr:colOff>
      <xdr:row>283</xdr:row>
      <xdr:rowOff>166873</xdr:rowOff>
    </xdr:to>
    <xdr:sp macro="" textlink="">
      <xdr:nvSpPr>
        <xdr:cNvPr id="1208" name="WordArt 2050">
          <a:extLst>
            <a:ext uri="{FF2B5EF4-FFF2-40B4-BE49-F238E27FC236}">
              <a16:creationId xmlns:a16="http://schemas.microsoft.com/office/drawing/2014/main" id="{00000000-0008-0000-0100-0000B8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003649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283</xdr:row>
      <xdr:rowOff>165100</xdr:rowOff>
    </xdr:from>
    <xdr:to>
      <xdr:col>17</xdr:col>
      <xdr:colOff>3175</xdr:colOff>
      <xdr:row>283</xdr:row>
      <xdr:rowOff>165100</xdr:rowOff>
    </xdr:to>
    <xdr:sp macro="" textlink="">
      <xdr:nvSpPr>
        <xdr:cNvPr id="1209" name="WordArt 1">
          <a:extLst>
            <a:ext uri="{FF2B5EF4-FFF2-40B4-BE49-F238E27FC236}">
              <a16:creationId xmlns:a16="http://schemas.microsoft.com/office/drawing/2014/main" id="{00000000-0008-0000-0100-0000B9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00347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283</xdr:row>
      <xdr:rowOff>165100</xdr:rowOff>
    </xdr:from>
    <xdr:to>
      <xdr:col>17</xdr:col>
      <xdr:colOff>3175</xdr:colOff>
      <xdr:row>283</xdr:row>
      <xdr:rowOff>165100</xdr:rowOff>
    </xdr:to>
    <xdr:sp macro="" textlink="">
      <xdr:nvSpPr>
        <xdr:cNvPr id="1210" name="WordArt 2047">
          <a:extLst>
            <a:ext uri="{FF2B5EF4-FFF2-40B4-BE49-F238E27FC236}">
              <a16:creationId xmlns:a16="http://schemas.microsoft.com/office/drawing/2014/main" id="{00000000-0008-0000-0100-0000BA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00347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283</xdr:row>
      <xdr:rowOff>166873</xdr:rowOff>
    </xdr:from>
    <xdr:to>
      <xdr:col>17</xdr:col>
      <xdr:colOff>3175</xdr:colOff>
      <xdr:row>283</xdr:row>
      <xdr:rowOff>166873</xdr:rowOff>
    </xdr:to>
    <xdr:sp macro="" textlink="">
      <xdr:nvSpPr>
        <xdr:cNvPr id="1211" name="WordArt 2050">
          <a:extLst>
            <a:ext uri="{FF2B5EF4-FFF2-40B4-BE49-F238E27FC236}">
              <a16:creationId xmlns:a16="http://schemas.microsoft.com/office/drawing/2014/main" id="{00000000-0008-0000-0100-0000BB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003649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284</xdr:row>
      <xdr:rowOff>165100</xdr:rowOff>
    </xdr:from>
    <xdr:to>
      <xdr:col>17</xdr:col>
      <xdr:colOff>3175</xdr:colOff>
      <xdr:row>284</xdr:row>
      <xdr:rowOff>165100</xdr:rowOff>
    </xdr:to>
    <xdr:sp macro="" textlink="">
      <xdr:nvSpPr>
        <xdr:cNvPr id="1212" name="WordArt 1">
          <a:extLst>
            <a:ext uri="{FF2B5EF4-FFF2-40B4-BE49-F238E27FC236}">
              <a16:creationId xmlns:a16="http://schemas.microsoft.com/office/drawing/2014/main" id="{00000000-0008-0000-0100-0000BC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04347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284</xdr:row>
      <xdr:rowOff>165100</xdr:rowOff>
    </xdr:from>
    <xdr:to>
      <xdr:col>17</xdr:col>
      <xdr:colOff>3175</xdr:colOff>
      <xdr:row>284</xdr:row>
      <xdr:rowOff>165100</xdr:rowOff>
    </xdr:to>
    <xdr:sp macro="" textlink="">
      <xdr:nvSpPr>
        <xdr:cNvPr id="1213" name="WordArt 2047">
          <a:extLst>
            <a:ext uri="{FF2B5EF4-FFF2-40B4-BE49-F238E27FC236}">
              <a16:creationId xmlns:a16="http://schemas.microsoft.com/office/drawing/2014/main" id="{00000000-0008-0000-0100-0000BD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04347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284</xdr:row>
      <xdr:rowOff>166873</xdr:rowOff>
    </xdr:from>
    <xdr:to>
      <xdr:col>17</xdr:col>
      <xdr:colOff>3175</xdr:colOff>
      <xdr:row>284</xdr:row>
      <xdr:rowOff>166873</xdr:rowOff>
    </xdr:to>
    <xdr:sp macro="" textlink="">
      <xdr:nvSpPr>
        <xdr:cNvPr id="1214" name="WordArt 2050">
          <a:extLst>
            <a:ext uri="{FF2B5EF4-FFF2-40B4-BE49-F238E27FC236}">
              <a16:creationId xmlns:a16="http://schemas.microsoft.com/office/drawing/2014/main" id="{00000000-0008-0000-0100-0000BE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043654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284</xdr:row>
      <xdr:rowOff>165100</xdr:rowOff>
    </xdr:from>
    <xdr:to>
      <xdr:col>17</xdr:col>
      <xdr:colOff>3175</xdr:colOff>
      <xdr:row>284</xdr:row>
      <xdr:rowOff>165100</xdr:rowOff>
    </xdr:to>
    <xdr:sp macro="" textlink="">
      <xdr:nvSpPr>
        <xdr:cNvPr id="1215" name="WordArt 1">
          <a:extLst>
            <a:ext uri="{FF2B5EF4-FFF2-40B4-BE49-F238E27FC236}">
              <a16:creationId xmlns:a16="http://schemas.microsoft.com/office/drawing/2014/main" id="{00000000-0008-0000-0100-0000BF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04347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284</xdr:row>
      <xdr:rowOff>165100</xdr:rowOff>
    </xdr:from>
    <xdr:to>
      <xdr:col>17</xdr:col>
      <xdr:colOff>3175</xdr:colOff>
      <xdr:row>284</xdr:row>
      <xdr:rowOff>165100</xdr:rowOff>
    </xdr:to>
    <xdr:sp macro="" textlink="">
      <xdr:nvSpPr>
        <xdr:cNvPr id="1216" name="WordArt 2047">
          <a:extLst>
            <a:ext uri="{FF2B5EF4-FFF2-40B4-BE49-F238E27FC236}">
              <a16:creationId xmlns:a16="http://schemas.microsoft.com/office/drawing/2014/main" id="{00000000-0008-0000-0100-0000C0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04347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284</xdr:row>
      <xdr:rowOff>166873</xdr:rowOff>
    </xdr:from>
    <xdr:to>
      <xdr:col>17</xdr:col>
      <xdr:colOff>3175</xdr:colOff>
      <xdr:row>284</xdr:row>
      <xdr:rowOff>166873</xdr:rowOff>
    </xdr:to>
    <xdr:sp macro="" textlink="">
      <xdr:nvSpPr>
        <xdr:cNvPr id="1217" name="WordArt 2050">
          <a:extLst>
            <a:ext uri="{FF2B5EF4-FFF2-40B4-BE49-F238E27FC236}">
              <a16:creationId xmlns:a16="http://schemas.microsoft.com/office/drawing/2014/main" id="{00000000-0008-0000-0100-0000C1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043654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284</xdr:row>
      <xdr:rowOff>165100</xdr:rowOff>
    </xdr:from>
    <xdr:to>
      <xdr:col>17</xdr:col>
      <xdr:colOff>3175</xdr:colOff>
      <xdr:row>284</xdr:row>
      <xdr:rowOff>165100</xdr:rowOff>
    </xdr:to>
    <xdr:sp macro="" textlink="">
      <xdr:nvSpPr>
        <xdr:cNvPr id="1218" name="WordArt 1">
          <a:extLst>
            <a:ext uri="{FF2B5EF4-FFF2-40B4-BE49-F238E27FC236}">
              <a16:creationId xmlns:a16="http://schemas.microsoft.com/office/drawing/2014/main" id="{00000000-0008-0000-0100-0000C2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04347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284</xdr:row>
      <xdr:rowOff>165100</xdr:rowOff>
    </xdr:from>
    <xdr:to>
      <xdr:col>17</xdr:col>
      <xdr:colOff>3175</xdr:colOff>
      <xdr:row>284</xdr:row>
      <xdr:rowOff>165100</xdr:rowOff>
    </xdr:to>
    <xdr:sp macro="" textlink="">
      <xdr:nvSpPr>
        <xdr:cNvPr id="1219" name="WordArt 2047">
          <a:extLst>
            <a:ext uri="{FF2B5EF4-FFF2-40B4-BE49-F238E27FC236}">
              <a16:creationId xmlns:a16="http://schemas.microsoft.com/office/drawing/2014/main" id="{00000000-0008-0000-0100-0000C3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04347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284</xdr:row>
      <xdr:rowOff>166873</xdr:rowOff>
    </xdr:from>
    <xdr:to>
      <xdr:col>17</xdr:col>
      <xdr:colOff>3175</xdr:colOff>
      <xdr:row>284</xdr:row>
      <xdr:rowOff>166873</xdr:rowOff>
    </xdr:to>
    <xdr:sp macro="" textlink="">
      <xdr:nvSpPr>
        <xdr:cNvPr id="1220" name="WordArt 2050">
          <a:extLst>
            <a:ext uri="{FF2B5EF4-FFF2-40B4-BE49-F238E27FC236}">
              <a16:creationId xmlns:a16="http://schemas.microsoft.com/office/drawing/2014/main" id="{00000000-0008-0000-0100-0000C4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043654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284</xdr:row>
      <xdr:rowOff>165100</xdr:rowOff>
    </xdr:from>
    <xdr:to>
      <xdr:col>17</xdr:col>
      <xdr:colOff>3175</xdr:colOff>
      <xdr:row>284</xdr:row>
      <xdr:rowOff>165100</xdr:rowOff>
    </xdr:to>
    <xdr:sp macro="" textlink="">
      <xdr:nvSpPr>
        <xdr:cNvPr id="1221" name="WordArt 1">
          <a:extLst>
            <a:ext uri="{FF2B5EF4-FFF2-40B4-BE49-F238E27FC236}">
              <a16:creationId xmlns:a16="http://schemas.microsoft.com/office/drawing/2014/main" id="{00000000-0008-0000-0100-0000C5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04347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284</xdr:row>
      <xdr:rowOff>165100</xdr:rowOff>
    </xdr:from>
    <xdr:to>
      <xdr:col>17</xdr:col>
      <xdr:colOff>3175</xdr:colOff>
      <xdr:row>284</xdr:row>
      <xdr:rowOff>165100</xdr:rowOff>
    </xdr:to>
    <xdr:sp macro="" textlink="">
      <xdr:nvSpPr>
        <xdr:cNvPr id="1222" name="WordArt 2047">
          <a:extLst>
            <a:ext uri="{FF2B5EF4-FFF2-40B4-BE49-F238E27FC236}">
              <a16:creationId xmlns:a16="http://schemas.microsoft.com/office/drawing/2014/main" id="{00000000-0008-0000-0100-0000C6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04347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284</xdr:row>
      <xdr:rowOff>166873</xdr:rowOff>
    </xdr:from>
    <xdr:to>
      <xdr:col>17</xdr:col>
      <xdr:colOff>3175</xdr:colOff>
      <xdr:row>284</xdr:row>
      <xdr:rowOff>166873</xdr:rowOff>
    </xdr:to>
    <xdr:sp macro="" textlink="">
      <xdr:nvSpPr>
        <xdr:cNvPr id="1223" name="WordArt 2050">
          <a:extLst>
            <a:ext uri="{FF2B5EF4-FFF2-40B4-BE49-F238E27FC236}">
              <a16:creationId xmlns:a16="http://schemas.microsoft.com/office/drawing/2014/main" id="{00000000-0008-0000-0100-0000C7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043654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315</xdr:row>
      <xdr:rowOff>168275</xdr:rowOff>
    </xdr:from>
    <xdr:to>
      <xdr:col>17</xdr:col>
      <xdr:colOff>3175</xdr:colOff>
      <xdr:row>315</xdr:row>
      <xdr:rowOff>168275</xdr:rowOff>
    </xdr:to>
    <xdr:sp macro="" textlink="">
      <xdr:nvSpPr>
        <xdr:cNvPr id="1224" name="WordArt 1">
          <a:extLst>
            <a:ext uri="{FF2B5EF4-FFF2-40B4-BE49-F238E27FC236}">
              <a16:creationId xmlns:a16="http://schemas.microsoft.com/office/drawing/2014/main" id="{00000000-0008-0000-0100-0000C8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3849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315</xdr:row>
      <xdr:rowOff>168275</xdr:rowOff>
    </xdr:from>
    <xdr:to>
      <xdr:col>17</xdr:col>
      <xdr:colOff>3175</xdr:colOff>
      <xdr:row>315</xdr:row>
      <xdr:rowOff>168275</xdr:rowOff>
    </xdr:to>
    <xdr:sp macro="" textlink="">
      <xdr:nvSpPr>
        <xdr:cNvPr id="1225" name="WordArt 2047">
          <a:extLst>
            <a:ext uri="{FF2B5EF4-FFF2-40B4-BE49-F238E27FC236}">
              <a16:creationId xmlns:a16="http://schemas.microsoft.com/office/drawing/2014/main" id="{00000000-0008-0000-0100-0000C9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3849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315</xdr:row>
      <xdr:rowOff>170048</xdr:rowOff>
    </xdr:from>
    <xdr:to>
      <xdr:col>17</xdr:col>
      <xdr:colOff>3175</xdr:colOff>
      <xdr:row>315</xdr:row>
      <xdr:rowOff>170048</xdr:rowOff>
    </xdr:to>
    <xdr:sp macro="" textlink="">
      <xdr:nvSpPr>
        <xdr:cNvPr id="1226" name="WordArt 2050">
          <a:extLst>
            <a:ext uri="{FF2B5EF4-FFF2-40B4-BE49-F238E27FC236}">
              <a16:creationId xmlns:a16="http://schemas.microsoft.com/office/drawing/2014/main" id="{00000000-0008-0000-0100-0000CA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38509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315</xdr:row>
      <xdr:rowOff>168275</xdr:rowOff>
    </xdr:from>
    <xdr:to>
      <xdr:col>17</xdr:col>
      <xdr:colOff>3175</xdr:colOff>
      <xdr:row>315</xdr:row>
      <xdr:rowOff>168275</xdr:rowOff>
    </xdr:to>
    <xdr:sp macro="" textlink="">
      <xdr:nvSpPr>
        <xdr:cNvPr id="1227" name="WordArt 1">
          <a:extLst>
            <a:ext uri="{FF2B5EF4-FFF2-40B4-BE49-F238E27FC236}">
              <a16:creationId xmlns:a16="http://schemas.microsoft.com/office/drawing/2014/main" id="{00000000-0008-0000-0100-0000CB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3849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315</xdr:row>
      <xdr:rowOff>168275</xdr:rowOff>
    </xdr:from>
    <xdr:to>
      <xdr:col>17</xdr:col>
      <xdr:colOff>3175</xdr:colOff>
      <xdr:row>315</xdr:row>
      <xdr:rowOff>168275</xdr:rowOff>
    </xdr:to>
    <xdr:sp macro="" textlink="">
      <xdr:nvSpPr>
        <xdr:cNvPr id="1228" name="WordArt 2047">
          <a:extLst>
            <a:ext uri="{FF2B5EF4-FFF2-40B4-BE49-F238E27FC236}">
              <a16:creationId xmlns:a16="http://schemas.microsoft.com/office/drawing/2014/main" id="{00000000-0008-0000-0100-0000CC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3849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315</xdr:row>
      <xdr:rowOff>170048</xdr:rowOff>
    </xdr:from>
    <xdr:to>
      <xdr:col>17</xdr:col>
      <xdr:colOff>3175</xdr:colOff>
      <xdr:row>315</xdr:row>
      <xdr:rowOff>170048</xdr:rowOff>
    </xdr:to>
    <xdr:sp macro="" textlink="">
      <xdr:nvSpPr>
        <xdr:cNvPr id="1229" name="WordArt 2050">
          <a:extLst>
            <a:ext uri="{FF2B5EF4-FFF2-40B4-BE49-F238E27FC236}">
              <a16:creationId xmlns:a16="http://schemas.microsoft.com/office/drawing/2014/main" id="{00000000-0008-0000-0100-0000CD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38509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315</xdr:row>
      <xdr:rowOff>168275</xdr:rowOff>
    </xdr:from>
    <xdr:to>
      <xdr:col>17</xdr:col>
      <xdr:colOff>3175</xdr:colOff>
      <xdr:row>315</xdr:row>
      <xdr:rowOff>168275</xdr:rowOff>
    </xdr:to>
    <xdr:sp macro="" textlink="">
      <xdr:nvSpPr>
        <xdr:cNvPr id="1230" name="WordArt 1">
          <a:extLst>
            <a:ext uri="{FF2B5EF4-FFF2-40B4-BE49-F238E27FC236}">
              <a16:creationId xmlns:a16="http://schemas.microsoft.com/office/drawing/2014/main" id="{00000000-0008-0000-0100-0000CE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3849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315</xdr:row>
      <xdr:rowOff>168275</xdr:rowOff>
    </xdr:from>
    <xdr:to>
      <xdr:col>17</xdr:col>
      <xdr:colOff>3175</xdr:colOff>
      <xdr:row>315</xdr:row>
      <xdr:rowOff>168275</xdr:rowOff>
    </xdr:to>
    <xdr:sp macro="" textlink="">
      <xdr:nvSpPr>
        <xdr:cNvPr id="1231" name="WordArt 2047">
          <a:extLst>
            <a:ext uri="{FF2B5EF4-FFF2-40B4-BE49-F238E27FC236}">
              <a16:creationId xmlns:a16="http://schemas.microsoft.com/office/drawing/2014/main" id="{00000000-0008-0000-0100-0000CF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3849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315</xdr:row>
      <xdr:rowOff>170048</xdr:rowOff>
    </xdr:from>
    <xdr:to>
      <xdr:col>17</xdr:col>
      <xdr:colOff>3175</xdr:colOff>
      <xdr:row>315</xdr:row>
      <xdr:rowOff>170048</xdr:rowOff>
    </xdr:to>
    <xdr:sp macro="" textlink="">
      <xdr:nvSpPr>
        <xdr:cNvPr id="1232" name="WordArt 2050">
          <a:extLst>
            <a:ext uri="{FF2B5EF4-FFF2-40B4-BE49-F238E27FC236}">
              <a16:creationId xmlns:a16="http://schemas.microsoft.com/office/drawing/2014/main" id="{00000000-0008-0000-0100-0000D0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38509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315</xdr:row>
      <xdr:rowOff>168275</xdr:rowOff>
    </xdr:from>
    <xdr:to>
      <xdr:col>17</xdr:col>
      <xdr:colOff>3175</xdr:colOff>
      <xdr:row>315</xdr:row>
      <xdr:rowOff>168275</xdr:rowOff>
    </xdr:to>
    <xdr:sp macro="" textlink="">
      <xdr:nvSpPr>
        <xdr:cNvPr id="1233" name="WordArt 1">
          <a:extLst>
            <a:ext uri="{FF2B5EF4-FFF2-40B4-BE49-F238E27FC236}">
              <a16:creationId xmlns:a16="http://schemas.microsoft.com/office/drawing/2014/main" id="{00000000-0008-0000-0100-0000D1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3849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315</xdr:row>
      <xdr:rowOff>168275</xdr:rowOff>
    </xdr:from>
    <xdr:to>
      <xdr:col>17</xdr:col>
      <xdr:colOff>3175</xdr:colOff>
      <xdr:row>315</xdr:row>
      <xdr:rowOff>168275</xdr:rowOff>
    </xdr:to>
    <xdr:sp macro="" textlink="">
      <xdr:nvSpPr>
        <xdr:cNvPr id="1234" name="WordArt 2047">
          <a:extLst>
            <a:ext uri="{FF2B5EF4-FFF2-40B4-BE49-F238E27FC236}">
              <a16:creationId xmlns:a16="http://schemas.microsoft.com/office/drawing/2014/main" id="{00000000-0008-0000-0100-0000D2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3849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315</xdr:row>
      <xdr:rowOff>170048</xdr:rowOff>
    </xdr:from>
    <xdr:to>
      <xdr:col>17</xdr:col>
      <xdr:colOff>3175</xdr:colOff>
      <xdr:row>315</xdr:row>
      <xdr:rowOff>170048</xdr:rowOff>
    </xdr:to>
    <xdr:sp macro="" textlink="">
      <xdr:nvSpPr>
        <xdr:cNvPr id="1235" name="WordArt 2050">
          <a:extLst>
            <a:ext uri="{FF2B5EF4-FFF2-40B4-BE49-F238E27FC236}">
              <a16:creationId xmlns:a16="http://schemas.microsoft.com/office/drawing/2014/main" id="{00000000-0008-0000-0100-0000D3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38509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332</xdr:row>
      <xdr:rowOff>168275</xdr:rowOff>
    </xdr:from>
    <xdr:to>
      <xdr:col>17</xdr:col>
      <xdr:colOff>3175</xdr:colOff>
      <xdr:row>332</xdr:row>
      <xdr:rowOff>168275</xdr:rowOff>
    </xdr:to>
    <xdr:sp macro="" textlink="">
      <xdr:nvSpPr>
        <xdr:cNvPr id="1236" name="WordArt 1">
          <a:extLst>
            <a:ext uri="{FF2B5EF4-FFF2-40B4-BE49-F238E27FC236}">
              <a16:creationId xmlns:a16="http://schemas.microsoft.com/office/drawing/2014/main" id="{00000000-0008-0000-0100-0000D4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206500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332</xdr:row>
      <xdr:rowOff>168275</xdr:rowOff>
    </xdr:from>
    <xdr:to>
      <xdr:col>17</xdr:col>
      <xdr:colOff>3175</xdr:colOff>
      <xdr:row>332</xdr:row>
      <xdr:rowOff>168275</xdr:rowOff>
    </xdr:to>
    <xdr:sp macro="" textlink="">
      <xdr:nvSpPr>
        <xdr:cNvPr id="1237" name="WordArt 2047">
          <a:extLst>
            <a:ext uri="{FF2B5EF4-FFF2-40B4-BE49-F238E27FC236}">
              <a16:creationId xmlns:a16="http://schemas.microsoft.com/office/drawing/2014/main" id="{00000000-0008-0000-0100-0000D5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206500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332</xdr:row>
      <xdr:rowOff>170048</xdr:rowOff>
    </xdr:from>
    <xdr:to>
      <xdr:col>17</xdr:col>
      <xdr:colOff>3175</xdr:colOff>
      <xdr:row>332</xdr:row>
      <xdr:rowOff>170048</xdr:rowOff>
    </xdr:to>
    <xdr:sp macro="" textlink="">
      <xdr:nvSpPr>
        <xdr:cNvPr id="1238" name="WordArt 2050">
          <a:extLst>
            <a:ext uri="{FF2B5EF4-FFF2-40B4-BE49-F238E27FC236}">
              <a16:creationId xmlns:a16="http://schemas.microsoft.com/office/drawing/2014/main" id="{00000000-0008-0000-0100-0000D6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2065177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332</xdr:row>
      <xdr:rowOff>168275</xdr:rowOff>
    </xdr:from>
    <xdr:to>
      <xdr:col>17</xdr:col>
      <xdr:colOff>3175</xdr:colOff>
      <xdr:row>332</xdr:row>
      <xdr:rowOff>168275</xdr:rowOff>
    </xdr:to>
    <xdr:sp macro="" textlink="">
      <xdr:nvSpPr>
        <xdr:cNvPr id="1239" name="WordArt 1">
          <a:extLst>
            <a:ext uri="{FF2B5EF4-FFF2-40B4-BE49-F238E27FC236}">
              <a16:creationId xmlns:a16="http://schemas.microsoft.com/office/drawing/2014/main" id="{00000000-0008-0000-0100-0000D7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206500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332</xdr:row>
      <xdr:rowOff>168275</xdr:rowOff>
    </xdr:from>
    <xdr:to>
      <xdr:col>17</xdr:col>
      <xdr:colOff>3175</xdr:colOff>
      <xdr:row>332</xdr:row>
      <xdr:rowOff>168275</xdr:rowOff>
    </xdr:to>
    <xdr:sp macro="" textlink="">
      <xdr:nvSpPr>
        <xdr:cNvPr id="1240" name="WordArt 2047">
          <a:extLst>
            <a:ext uri="{FF2B5EF4-FFF2-40B4-BE49-F238E27FC236}">
              <a16:creationId xmlns:a16="http://schemas.microsoft.com/office/drawing/2014/main" id="{00000000-0008-0000-0100-0000D8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206500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332</xdr:row>
      <xdr:rowOff>170048</xdr:rowOff>
    </xdr:from>
    <xdr:to>
      <xdr:col>17</xdr:col>
      <xdr:colOff>3175</xdr:colOff>
      <xdr:row>332</xdr:row>
      <xdr:rowOff>170048</xdr:rowOff>
    </xdr:to>
    <xdr:sp macro="" textlink="">
      <xdr:nvSpPr>
        <xdr:cNvPr id="1241" name="WordArt 2050">
          <a:extLst>
            <a:ext uri="{FF2B5EF4-FFF2-40B4-BE49-F238E27FC236}">
              <a16:creationId xmlns:a16="http://schemas.microsoft.com/office/drawing/2014/main" id="{00000000-0008-0000-0100-0000D9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2065177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332</xdr:row>
      <xdr:rowOff>168275</xdr:rowOff>
    </xdr:from>
    <xdr:to>
      <xdr:col>17</xdr:col>
      <xdr:colOff>3175</xdr:colOff>
      <xdr:row>332</xdr:row>
      <xdr:rowOff>168275</xdr:rowOff>
    </xdr:to>
    <xdr:sp macro="" textlink="">
      <xdr:nvSpPr>
        <xdr:cNvPr id="1242" name="WordArt 1">
          <a:extLst>
            <a:ext uri="{FF2B5EF4-FFF2-40B4-BE49-F238E27FC236}">
              <a16:creationId xmlns:a16="http://schemas.microsoft.com/office/drawing/2014/main" id="{00000000-0008-0000-0100-0000DA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206500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332</xdr:row>
      <xdr:rowOff>168275</xdr:rowOff>
    </xdr:from>
    <xdr:to>
      <xdr:col>17</xdr:col>
      <xdr:colOff>3175</xdr:colOff>
      <xdr:row>332</xdr:row>
      <xdr:rowOff>168275</xdr:rowOff>
    </xdr:to>
    <xdr:sp macro="" textlink="">
      <xdr:nvSpPr>
        <xdr:cNvPr id="1243" name="WordArt 2047">
          <a:extLst>
            <a:ext uri="{FF2B5EF4-FFF2-40B4-BE49-F238E27FC236}">
              <a16:creationId xmlns:a16="http://schemas.microsoft.com/office/drawing/2014/main" id="{00000000-0008-0000-0100-0000DB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206500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332</xdr:row>
      <xdr:rowOff>170048</xdr:rowOff>
    </xdr:from>
    <xdr:to>
      <xdr:col>17</xdr:col>
      <xdr:colOff>3175</xdr:colOff>
      <xdr:row>332</xdr:row>
      <xdr:rowOff>170048</xdr:rowOff>
    </xdr:to>
    <xdr:sp macro="" textlink="">
      <xdr:nvSpPr>
        <xdr:cNvPr id="1244" name="WordArt 2050">
          <a:extLst>
            <a:ext uri="{FF2B5EF4-FFF2-40B4-BE49-F238E27FC236}">
              <a16:creationId xmlns:a16="http://schemas.microsoft.com/office/drawing/2014/main" id="{00000000-0008-0000-0100-0000DC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2065177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332</xdr:row>
      <xdr:rowOff>168275</xdr:rowOff>
    </xdr:from>
    <xdr:to>
      <xdr:col>17</xdr:col>
      <xdr:colOff>3175</xdr:colOff>
      <xdr:row>332</xdr:row>
      <xdr:rowOff>168275</xdr:rowOff>
    </xdr:to>
    <xdr:sp macro="" textlink="">
      <xdr:nvSpPr>
        <xdr:cNvPr id="1245" name="WordArt 1">
          <a:extLst>
            <a:ext uri="{FF2B5EF4-FFF2-40B4-BE49-F238E27FC236}">
              <a16:creationId xmlns:a16="http://schemas.microsoft.com/office/drawing/2014/main" id="{00000000-0008-0000-0100-0000DD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206500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332</xdr:row>
      <xdr:rowOff>168275</xdr:rowOff>
    </xdr:from>
    <xdr:to>
      <xdr:col>17</xdr:col>
      <xdr:colOff>3175</xdr:colOff>
      <xdr:row>332</xdr:row>
      <xdr:rowOff>168275</xdr:rowOff>
    </xdr:to>
    <xdr:sp macro="" textlink="">
      <xdr:nvSpPr>
        <xdr:cNvPr id="1246" name="WordArt 2047">
          <a:extLst>
            <a:ext uri="{FF2B5EF4-FFF2-40B4-BE49-F238E27FC236}">
              <a16:creationId xmlns:a16="http://schemas.microsoft.com/office/drawing/2014/main" id="{00000000-0008-0000-0100-0000DE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206500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332</xdr:row>
      <xdr:rowOff>170048</xdr:rowOff>
    </xdr:from>
    <xdr:to>
      <xdr:col>17</xdr:col>
      <xdr:colOff>3175</xdr:colOff>
      <xdr:row>332</xdr:row>
      <xdr:rowOff>170048</xdr:rowOff>
    </xdr:to>
    <xdr:sp macro="" textlink="">
      <xdr:nvSpPr>
        <xdr:cNvPr id="1247" name="WordArt 2050">
          <a:extLst>
            <a:ext uri="{FF2B5EF4-FFF2-40B4-BE49-F238E27FC236}">
              <a16:creationId xmlns:a16="http://schemas.microsoft.com/office/drawing/2014/main" id="{00000000-0008-0000-0100-0000DF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2065177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332</xdr:row>
      <xdr:rowOff>168275</xdr:rowOff>
    </xdr:from>
    <xdr:to>
      <xdr:col>17</xdr:col>
      <xdr:colOff>3175</xdr:colOff>
      <xdr:row>332</xdr:row>
      <xdr:rowOff>168275</xdr:rowOff>
    </xdr:to>
    <xdr:sp macro="" textlink="">
      <xdr:nvSpPr>
        <xdr:cNvPr id="1248" name="WordArt 1">
          <a:extLst>
            <a:ext uri="{FF2B5EF4-FFF2-40B4-BE49-F238E27FC236}">
              <a16:creationId xmlns:a16="http://schemas.microsoft.com/office/drawing/2014/main" id="{00000000-0008-0000-0100-0000E0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206500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332</xdr:row>
      <xdr:rowOff>168275</xdr:rowOff>
    </xdr:from>
    <xdr:to>
      <xdr:col>17</xdr:col>
      <xdr:colOff>3175</xdr:colOff>
      <xdr:row>332</xdr:row>
      <xdr:rowOff>168275</xdr:rowOff>
    </xdr:to>
    <xdr:sp macro="" textlink="">
      <xdr:nvSpPr>
        <xdr:cNvPr id="1249" name="WordArt 2047">
          <a:extLst>
            <a:ext uri="{FF2B5EF4-FFF2-40B4-BE49-F238E27FC236}">
              <a16:creationId xmlns:a16="http://schemas.microsoft.com/office/drawing/2014/main" id="{00000000-0008-0000-0100-0000E1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206500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332</xdr:row>
      <xdr:rowOff>170048</xdr:rowOff>
    </xdr:from>
    <xdr:to>
      <xdr:col>17</xdr:col>
      <xdr:colOff>3175</xdr:colOff>
      <xdr:row>332</xdr:row>
      <xdr:rowOff>170048</xdr:rowOff>
    </xdr:to>
    <xdr:sp macro="" textlink="">
      <xdr:nvSpPr>
        <xdr:cNvPr id="1250" name="WordArt 2050">
          <a:extLst>
            <a:ext uri="{FF2B5EF4-FFF2-40B4-BE49-F238E27FC236}">
              <a16:creationId xmlns:a16="http://schemas.microsoft.com/office/drawing/2014/main" id="{00000000-0008-0000-0100-0000E2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2065177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332</xdr:row>
      <xdr:rowOff>168275</xdr:rowOff>
    </xdr:from>
    <xdr:to>
      <xdr:col>17</xdr:col>
      <xdr:colOff>3175</xdr:colOff>
      <xdr:row>332</xdr:row>
      <xdr:rowOff>168275</xdr:rowOff>
    </xdr:to>
    <xdr:sp macro="" textlink="">
      <xdr:nvSpPr>
        <xdr:cNvPr id="1251" name="WordArt 1">
          <a:extLst>
            <a:ext uri="{FF2B5EF4-FFF2-40B4-BE49-F238E27FC236}">
              <a16:creationId xmlns:a16="http://schemas.microsoft.com/office/drawing/2014/main" id="{00000000-0008-0000-0100-0000E3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206500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332</xdr:row>
      <xdr:rowOff>168275</xdr:rowOff>
    </xdr:from>
    <xdr:to>
      <xdr:col>17</xdr:col>
      <xdr:colOff>3175</xdr:colOff>
      <xdr:row>332</xdr:row>
      <xdr:rowOff>168275</xdr:rowOff>
    </xdr:to>
    <xdr:sp macro="" textlink="">
      <xdr:nvSpPr>
        <xdr:cNvPr id="1252" name="WordArt 2047">
          <a:extLst>
            <a:ext uri="{FF2B5EF4-FFF2-40B4-BE49-F238E27FC236}">
              <a16:creationId xmlns:a16="http://schemas.microsoft.com/office/drawing/2014/main" id="{00000000-0008-0000-0100-0000E4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206500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332</xdr:row>
      <xdr:rowOff>170048</xdr:rowOff>
    </xdr:from>
    <xdr:to>
      <xdr:col>17</xdr:col>
      <xdr:colOff>3175</xdr:colOff>
      <xdr:row>332</xdr:row>
      <xdr:rowOff>170048</xdr:rowOff>
    </xdr:to>
    <xdr:sp macro="" textlink="">
      <xdr:nvSpPr>
        <xdr:cNvPr id="1253" name="WordArt 2050">
          <a:extLst>
            <a:ext uri="{FF2B5EF4-FFF2-40B4-BE49-F238E27FC236}">
              <a16:creationId xmlns:a16="http://schemas.microsoft.com/office/drawing/2014/main" id="{00000000-0008-0000-0100-0000E5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2065177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332</xdr:row>
      <xdr:rowOff>168275</xdr:rowOff>
    </xdr:from>
    <xdr:to>
      <xdr:col>17</xdr:col>
      <xdr:colOff>3175</xdr:colOff>
      <xdr:row>332</xdr:row>
      <xdr:rowOff>168275</xdr:rowOff>
    </xdr:to>
    <xdr:sp macro="" textlink="">
      <xdr:nvSpPr>
        <xdr:cNvPr id="1254" name="WordArt 1">
          <a:extLst>
            <a:ext uri="{FF2B5EF4-FFF2-40B4-BE49-F238E27FC236}">
              <a16:creationId xmlns:a16="http://schemas.microsoft.com/office/drawing/2014/main" id="{00000000-0008-0000-0100-0000E6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206500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332</xdr:row>
      <xdr:rowOff>168275</xdr:rowOff>
    </xdr:from>
    <xdr:to>
      <xdr:col>17</xdr:col>
      <xdr:colOff>3175</xdr:colOff>
      <xdr:row>332</xdr:row>
      <xdr:rowOff>168275</xdr:rowOff>
    </xdr:to>
    <xdr:sp macro="" textlink="">
      <xdr:nvSpPr>
        <xdr:cNvPr id="1255" name="WordArt 2047">
          <a:extLst>
            <a:ext uri="{FF2B5EF4-FFF2-40B4-BE49-F238E27FC236}">
              <a16:creationId xmlns:a16="http://schemas.microsoft.com/office/drawing/2014/main" id="{00000000-0008-0000-0100-0000E7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206500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332</xdr:row>
      <xdr:rowOff>170048</xdr:rowOff>
    </xdr:from>
    <xdr:to>
      <xdr:col>17</xdr:col>
      <xdr:colOff>3175</xdr:colOff>
      <xdr:row>332</xdr:row>
      <xdr:rowOff>170048</xdr:rowOff>
    </xdr:to>
    <xdr:sp macro="" textlink="">
      <xdr:nvSpPr>
        <xdr:cNvPr id="1256" name="WordArt 2050">
          <a:extLst>
            <a:ext uri="{FF2B5EF4-FFF2-40B4-BE49-F238E27FC236}">
              <a16:creationId xmlns:a16="http://schemas.microsoft.com/office/drawing/2014/main" id="{00000000-0008-0000-0100-0000E8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2065177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332</xdr:row>
      <xdr:rowOff>168275</xdr:rowOff>
    </xdr:from>
    <xdr:to>
      <xdr:col>17</xdr:col>
      <xdr:colOff>3175</xdr:colOff>
      <xdr:row>332</xdr:row>
      <xdr:rowOff>168275</xdr:rowOff>
    </xdr:to>
    <xdr:sp macro="" textlink="">
      <xdr:nvSpPr>
        <xdr:cNvPr id="1257" name="WordArt 1">
          <a:extLst>
            <a:ext uri="{FF2B5EF4-FFF2-40B4-BE49-F238E27FC236}">
              <a16:creationId xmlns:a16="http://schemas.microsoft.com/office/drawing/2014/main" id="{00000000-0008-0000-0100-0000E9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206500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332</xdr:row>
      <xdr:rowOff>168275</xdr:rowOff>
    </xdr:from>
    <xdr:to>
      <xdr:col>17</xdr:col>
      <xdr:colOff>3175</xdr:colOff>
      <xdr:row>332</xdr:row>
      <xdr:rowOff>168275</xdr:rowOff>
    </xdr:to>
    <xdr:sp macro="" textlink="">
      <xdr:nvSpPr>
        <xdr:cNvPr id="1258" name="WordArt 2047">
          <a:extLst>
            <a:ext uri="{FF2B5EF4-FFF2-40B4-BE49-F238E27FC236}">
              <a16:creationId xmlns:a16="http://schemas.microsoft.com/office/drawing/2014/main" id="{00000000-0008-0000-0100-0000EA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206500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332</xdr:row>
      <xdr:rowOff>170048</xdr:rowOff>
    </xdr:from>
    <xdr:to>
      <xdr:col>17</xdr:col>
      <xdr:colOff>3175</xdr:colOff>
      <xdr:row>332</xdr:row>
      <xdr:rowOff>170048</xdr:rowOff>
    </xdr:to>
    <xdr:sp macro="" textlink="">
      <xdr:nvSpPr>
        <xdr:cNvPr id="1259" name="WordArt 2050">
          <a:extLst>
            <a:ext uri="{FF2B5EF4-FFF2-40B4-BE49-F238E27FC236}">
              <a16:creationId xmlns:a16="http://schemas.microsoft.com/office/drawing/2014/main" id="{00000000-0008-0000-0100-0000EB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2065177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329</xdr:row>
      <xdr:rowOff>1120775</xdr:rowOff>
    </xdr:from>
    <xdr:to>
      <xdr:col>17</xdr:col>
      <xdr:colOff>3175</xdr:colOff>
      <xdr:row>329</xdr:row>
      <xdr:rowOff>1120775</xdr:rowOff>
    </xdr:to>
    <xdr:sp macro="" textlink="">
      <xdr:nvSpPr>
        <xdr:cNvPr id="1260" name="WordArt 1">
          <a:extLst>
            <a:ext uri="{FF2B5EF4-FFF2-40B4-BE49-F238E27FC236}">
              <a16:creationId xmlns:a16="http://schemas.microsoft.com/office/drawing/2014/main" id="{00000000-0008-0000-0100-0000EC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96784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329</xdr:row>
      <xdr:rowOff>1120775</xdr:rowOff>
    </xdr:from>
    <xdr:to>
      <xdr:col>17</xdr:col>
      <xdr:colOff>3175</xdr:colOff>
      <xdr:row>329</xdr:row>
      <xdr:rowOff>1120775</xdr:rowOff>
    </xdr:to>
    <xdr:sp macro="" textlink="">
      <xdr:nvSpPr>
        <xdr:cNvPr id="1261" name="WordArt 2047">
          <a:extLst>
            <a:ext uri="{FF2B5EF4-FFF2-40B4-BE49-F238E27FC236}">
              <a16:creationId xmlns:a16="http://schemas.microsoft.com/office/drawing/2014/main" id="{00000000-0008-0000-0100-0000ED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96784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329</xdr:row>
      <xdr:rowOff>1122548</xdr:rowOff>
    </xdr:from>
    <xdr:to>
      <xdr:col>17</xdr:col>
      <xdr:colOff>3175</xdr:colOff>
      <xdr:row>329</xdr:row>
      <xdr:rowOff>1122548</xdr:rowOff>
    </xdr:to>
    <xdr:sp macro="" textlink="">
      <xdr:nvSpPr>
        <xdr:cNvPr id="1262" name="WordArt 2050">
          <a:extLst>
            <a:ext uri="{FF2B5EF4-FFF2-40B4-BE49-F238E27FC236}">
              <a16:creationId xmlns:a16="http://schemas.microsoft.com/office/drawing/2014/main" id="{00000000-0008-0000-0100-0000EE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96802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329</xdr:row>
      <xdr:rowOff>1120775</xdr:rowOff>
    </xdr:from>
    <xdr:to>
      <xdr:col>17</xdr:col>
      <xdr:colOff>3175</xdr:colOff>
      <xdr:row>329</xdr:row>
      <xdr:rowOff>1120775</xdr:rowOff>
    </xdr:to>
    <xdr:sp macro="" textlink="">
      <xdr:nvSpPr>
        <xdr:cNvPr id="1263" name="WordArt 1">
          <a:extLst>
            <a:ext uri="{FF2B5EF4-FFF2-40B4-BE49-F238E27FC236}">
              <a16:creationId xmlns:a16="http://schemas.microsoft.com/office/drawing/2014/main" id="{00000000-0008-0000-0100-0000EF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96784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329</xdr:row>
      <xdr:rowOff>1120775</xdr:rowOff>
    </xdr:from>
    <xdr:to>
      <xdr:col>17</xdr:col>
      <xdr:colOff>3175</xdr:colOff>
      <xdr:row>329</xdr:row>
      <xdr:rowOff>1120775</xdr:rowOff>
    </xdr:to>
    <xdr:sp macro="" textlink="">
      <xdr:nvSpPr>
        <xdr:cNvPr id="1264" name="WordArt 2047">
          <a:extLst>
            <a:ext uri="{FF2B5EF4-FFF2-40B4-BE49-F238E27FC236}">
              <a16:creationId xmlns:a16="http://schemas.microsoft.com/office/drawing/2014/main" id="{00000000-0008-0000-0100-0000F0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96784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329</xdr:row>
      <xdr:rowOff>1122548</xdr:rowOff>
    </xdr:from>
    <xdr:to>
      <xdr:col>17</xdr:col>
      <xdr:colOff>3175</xdr:colOff>
      <xdr:row>329</xdr:row>
      <xdr:rowOff>1122548</xdr:rowOff>
    </xdr:to>
    <xdr:sp macro="" textlink="">
      <xdr:nvSpPr>
        <xdr:cNvPr id="1265" name="WordArt 2050">
          <a:extLst>
            <a:ext uri="{FF2B5EF4-FFF2-40B4-BE49-F238E27FC236}">
              <a16:creationId xmlns:a16="http://schemas.microsoft.com/office/drawing/2014/main" id="{00000000-0008-0000-0100-0000F1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96802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329</xdr:row>
      <xdr:rowOff>168275</xdr:rowOff>
    </xdr:from>
    <xdr:to>
      <xdr:col>17</xdr:col>
      <xdr:colOff>3175</xdr:colOff>
      <xdr:row>329</xdr:row>
      <xdr:rowOff>168275</xdr:rowOff>
    </xdr:to>
    <xdr:sp macro="" textlink="">
      <xdr:nvSpPr>
        <xdr:cNvPr id="1266" name="WordArt 1">
          <a:extLst>
            <a:ext uri="{FF2B5EF4-FFF2-40B4-BE49-F238E27FC236}">
              <a16:creationId xmlns:a16="http://schemas.microsoft.com/office/drawing/2014/main" id="{00000000-0008-0000-0100-0000F2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94498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329</xdr:row>
      <xdr:rowOff>168275</xdr:rowOff>
    </xdr:from>
    <xdr:to>
      <xdr:col>17</xdr:col>
      <xdr:colOff>3175</xdr:colOff>
      <xdr:row>329</xdr:row>
      <xdr:rowOff>168275</xdr:rowOff>
    </xdr:to>
    <xdr:sp macro="" textlink="">
      <xdr:nvSpPr>
        <xdr:cNvPr id="1267" name="WordArt 2047">
          <a:extLst>
            <a:ext uri="{FF2B5EF4-FFF2-40B4-BE49-F238E27FC236}">
              <a16:creationId xmlns:a16="http://schemas.microsoft.com/office/drawing/2014/main" id="{00000000-0008-0000-0100-0000F3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94498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329</xdr:row>
      <xdr:rowOff>170048</xdr:rowOff>
    </xdr:from>
    <xdr:to>
      <xdr:col>17</xdr:col>
      <xdr:colOff>3175</xdr:colOff>
      <xdr:row>329</xdr:row>
      <xdr:rowOff>170048</xdr:rowOff>
    </xdr:to>
    <xdr:sp macro="" textlink="">
      <xdr:nvSpPr>
        <xdr:cNvPr id="1268" name="WordArt 2050">
          <a:extLst>
            <a:ext uri="{FF2B5EF4-FFF2-40B4-BE49-F238E27FC236}">
              <a16:creationId xmlns:a16="http://schemas.microsoft.com/office/drawing/2014/main" id="{00000000-0008-0000-0100-0000F4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94516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329</xdr:row>
      <xdr:rowOff>168275</xdr:rowOff>
    </xdr:from>
    <xdr:to>
      <xdr:col>17</xdr:col>
      <xdr:colOff>3175</xdr:colOff>
      <xdr:row>329</xdr:row>
      <xdr:rowOff>168275</xdr:rowOff>
    </xdr:to>
    <xdr:sp macro="" textlink="">
      <xdr:nvSpPr>
        <xdr:cNvPr id="1269" name="WordArt 1">
          <a:extLst>
            <a:ext uri="{FF2B5EF4-FFF2-40B4-BE49-F238E27FC236}">
              <a16:creationId xmlns:a16="http://schemas.microsoft.com/office/drawing/2014/main" id="{00000000-0008-0000-0100-0000F5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94498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329</xdr:row>
      <xdr:rowOff>168275</xdr:rowOff>
    </xdr:from>
    <xdr:to>
      <xdr:col>17</xdr:col>
      <xdr:colOff>3175</xdr:colOff>
      <xdr:row>329</xdr:row>
      <xdr:rowOff>168275</xdr:rowOff>
    </xdr:to>
    <xdr:sp macro="" textlink="">
      <xdr:nvSpPr>
        <xdr:cNvPr id="1270" name="WordArt 2047">
          <a:extLst>
            <a:ext uri="{FF2B5EF4-FFF2-40B4-BE49-F238E27FC236}">
              <a16:creationId xmlns:a16="http://schemas.microsoft.com/office/drawing/2014/main" id="{00000000-0008-0000-0100-0000F6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94498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329</xdr:row>
      <xdr:rowOff>170048</xdr:rowOff>
    </xdr:from>
    <xdr:to>
      <xdr:col>17</xdr:col>
      <xdr:colOff>3175</xdr:colOff>
      <xdr:row>329</xdr:row>
      <xdr:rowOff>170048</xdr:rowOff>
    </xdr:to>
    <xdr:sp macro="" textlink="">
      <xdr:nvSpPr>
        <xdr:cNvPr id="1271" name="WordArt 2050">
          <a:extLst>
            <a:ext uri="{FF2B5EF4-FFF2-40B4-BE49-F238E27FC236}">
              <a16:creationId xmlns:a16="http://schemas.microsoft.com/office/drawing/2014/main" id="{00000000-0008-0000-0100-0000F7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94516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329</xdr:row>
      <xdr:rowOff>1120775</xdr:rowOff>
    </xdr:from>
    <xdr:to>
      <xdr:col>17</xdr:col>
      <xdr:colOff>3175</xdr:colOff>
      <xdr:row>329</xdr:row>
      <xdr:rowOff>1120775</xdr:rowOff>
    </xdr:to>
    <xdr:sp macro="" textlink="">
      <xdr:nvSpPr>
        <xdr:cNvPr id="1272" name="WordArt 1">
          <a:extLst>
            <a:ext uri="{FF2B5EF4-FFF2-40B4-BE49-F238E27FC236}">
              <a16:creationId xmlns:a16="http://schemas.microsoft.com/office/drawing/2014/main" id="{00000000-0008-0000-0100-0000F8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96784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329</xdr:row>
      <xdr:rowOff>1120775</xdr:rowOff>
    </xdr:from>
    <xdr:to>
      <xdr:col>17</xdr:col>
      <xdr:colOff>3175</xdr:colOff>
      <xdr:row>329</xdr:row>
      <xdr:rowOff>1120775</xdr:rowOff>
    </xdr:to>
    <xdr:sp macro="" textlink="">
      <xdr:nvSpPr>
        <xdr:cNvPr id="1273" name="WordArt 2047">
          <a:extLst>
            <a:ext uri="{FF2B5EF4-FFF2-40B4-BE49-F238E27FC236}">
              <a16:creationId xmlns:a16="http://schemas.microsoft.com/office/drawing/2014/main" id="{00000000-0008-0000-0100-0000F9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96784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329</xdr:row>
      <xdr:rowOff>1122548</xdr:rowOff>
    </xdr:from>
    <xdr:to>
      <xdr:col>17</xdr:col>
      <xdr:colOff>3175</xdr:colOff>
      <xdr:row>329</xdr:row>
      <xdr:rowOff>1122548</xdr:rowOff>
    </xdr:to>
    <xdr:sp macro="" textlink="">
      <xdr:nvSpPr>
        <xdr:cNvPr id="1274" name="WordArt 2050">
          <a:extLst>
            <a:ext uri="{FF2B5EF4-FFF2-40B4-BE49-F238E27FC236}">
              <a16:creationId xmlns:a16="http://schemas.microsoft.com/office/drawing/2014/main" id="{00000000-0008-0000-0100-0000FA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96802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329</xdr:row>
      <xdr:rowOff>1120775</xdr:rowOff>
    </xdr:from>
    <xdr:to>
      <xdr:col>17</xdr:col>
      <xdr:colOff>3175</xdr:colOff>
      <xdr:row>329</xdr:row>
      <xdr:rowOff>1120775</xdr:rowOff>
    </xdr:to>
    <xdr:sp macro="" textlink="">
      <xdr:nvSpPr>
        <xdr:cNvPr id="1275" name="WordArt 1">
          <a:extLst>
            <a:ext uri="{FF2B5EF4-FFF2-40B4-BE49-F238E27FC236}">
              <a16:creationId xmlns:a16="http://schemas.microsoft.com/office/drawing/2014/main" id="{00000000-0008-0000-0100-0000FB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96784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329</xdr:row>
      <xdr:rowOff>1120775</xdr:rowOff>
    </xdr:from>
    <xdr:to>
      <xdr:col>17</xdr:col>
      <xdr:colOff>3175</xdr:colOff>
      <xdr:row>329</xdr:row>
      <xdr:rowOff>1120775</xdr:rowOff>
    </xdr:to>
    <xdr:sp macro="" textlink="">
      <xdr:nvSpPr>
        <xdr:cNvPr id="1276" name="WordArt 2047">
          <a:extLst>
            <a:ext uri="{FF2B5EF4-FFF2-40B4-BE49-F238E27FC236}">
              <a16:creationId xmlns:a16="http://schemas.microsoft.com/office/drawing/2014/main" id="{00000000-0008-0000-0100-0000FC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96784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329</xdr:row>
      <xdr:rowOff>1122548</xdr:rowOff>
    </xdr:from>
    <xdr:to>
      <xdr:col>17</xdr:col>
      <xdr:colOff>3175</xdr:colOff>
      <xdr:row>329</xdr:row>
      <xdr:rowOff>1122548</xdr:rowOff>
    </xdr:to>
    <xdr:sp macro="" textlink="">
      <xdr:nvSpPr>
        <xdr:cNvPr id="1277" name="WordArt 2050">
          <a:extLst>
            <a:ext uri="{FF2B5EF4-FFF2-40B4-BE49-F238E27FC236}">
              <a16:creationId xmlns:a16="http://schemas.microsoft.com/office/drawing/2014/main" id="{00000000-0008-0000-0100-0000FD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96802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329</xdr:row>
      <xdr:rowOff>168275</xdr:rowOff>
    </xdr:from>
    <xdr:to>
      <xdr:col>17</xdr:col>
      <xdr:colOff>3175</xdr:colOff>
      <xdr:row>329</xdr:row>
      <xdr:rowOff>168275</xdr:rowOff>
    </xdr:to>
    <xdr:sp macro="" textlink="">
      <xdr:nvSpPr>
        <xdr:cNvPr id="1278" name="WordArt 1">
          <a:extLst>
            <a:ext uri="{FF2B5EF4-FFF2-40B4-BE49-F238E27FC236}">
              <a16:creationId xmlns:a16="http://schemas.microsoft.com/office/drawing/2014/main" id="{00000000-0008-0000-0100-0000FE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94498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329</xdr:row>
      <xdr:rowOff>168275</xdr:rowOff>
    </xdr:from>
    <xdr:to>
      <xdr:col>17</xdr:col>
      <xdr:colOff>3175</xdr:colOff>
      <xdr:row>329</xdr:row>
      <xdr:rowOff>168275</xdr:rowOff>
    </xdr:to>
    <xdr:sp macro="" textlink="">
      <xdr:nvSpPr>
        <xdr:cNvPr id="1279" name="WordArt 2047">
          <a:extLst>
            <a:ext uri="{FF2B5EF4-FFF2-40B4-BE49-F238E27FC236}">
              <a16:creationId xmlns:a16="http://schemas.microsoft.com/office/drawing/2014/main" id="{00000000-0008-0000-0100-0000FF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94498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329</xdr:row>
      <xdr:rowOff>170048</xdr:rowOff>
    </xdr:from>
    <xdr:to>
      <xdr:col>17</xdr:col>
      <xdr:colOff>3175</xdr:colOff>
      <xdr:row>329</xdr:row>
      <xdr:rowOff>170048</xdr:rowOff>
    </xdr:to>
    <xdr:sp macro="" textlink="">
      <xdr:nvSpPr>
        <xdr:cNvPr id="1280" name="WordArt 2050">
          <a:extLst>
            <a:ext uri="{FF2B5EF4-FFF2-40B4-BE49-F238E27FC236}">
              <a16:creationId xmlns:a16="http://schemas.microsoft.com/office/drawing/2014/main" id="{00000000-0008-0000-0100-000000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94516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329</xdr:row>
      <xdr:rowOff>168275</xdr:rowOff>
    </xdr:from>
    <xdr:to>
      <xdr:col>17</xdr:col>
      <xdr:colOff>3175</xdr:colOff>
      <xdr:row>329</xdr:row>
      <xdr:rowOff>168275</xdr:rowOff>
    </xdr:to>
    <xdr:sp macro="" textlink="">
      <xdr:nvSpPr>
        <xdr:cNvPr id="1281" name="WordArt 1">
          <a:extLst>
            <a:ext uri="{FF2B5EF4-FFF2-40B4-BE49-F238E27FC236}">
              <a16:creationId xmlns:a16="http://schemas.microsoft.com/office/drawing/2014/main" id="{00000000-0008-0000-0100-000001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94498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329</xdr:row>
      <xdr:rowOff>168275</xdr:rowOff>
    </xdr:from>
    <xdr:to>
      <xdr:col>17</xdr:col>
      <xdr:colOff>3175</xdr:colOff>
      <xdr:row>329</xdr:row>
      <xdr:rowOff>168275</xdr:rowOff>
    </xdr:to>
    <xdr:sp macro="" textlink="">
      <xdr:nvSpPr>
        <xdr:cNvPr id="1282" name="WordArt 2047">
          <a:extLst>
            <a:ext uri="{FF2B5EF4-FFF2-40B4-BE49-F238E27FC236}">
              <a16:creationId xmlns:a16="http://schemas.microsoft.com/office/drawing/2014/main" id="{00000000-0008-0000-0100-000002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94498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329</xdr:row>
      <xdr:rowOff>170048</xdr:rowOff>
    </xdr:from>
    <xdr:to>
      <xdr:col>17</xdr:col>
      <xdr:colOff>3175</xdr:colOff>
      <xdr:row>329</xdr:row>
      <xdr:rowOff>170048</xdr:rowOff>
    </xdr:to>
    <xdr:sp macro="" textlink="">
      <xdr:nvSpPr>
        <xdr:cNvPr id="1283" name="WordArt 2050">
          <a:extLst>
            <a:ext uri="{FF2B5EF4-FFF2-40B4-BE49-F238E27FC236}">
              <a16:creationId xmlns:a16="http://schemas.microsoft.com/office/drawing/2014/main" id="{00000000-0008-0000-0100-000003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94516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329</xdr:row>
      <xdr:rowOff>168275</xdr:rowOff>
    </xdr:from>
    <xdr:to>
      <xdr:col>17</xdr:col>
      <xdr:colOff>3175</xdr:colOff>
      <xdr:row>329</xdr:row>
      <xdr:rowOff>168275</xdr:rowOff>
    </xdr:to>
    <xdr:sp macro="" textlink="">
      <xdr:nvSpPr>
        <xdr:cNvPr id="1284" name="WordArt 1">
          <a:extLst>
            <a:ext uri="{FF2B5EF4-FFF2-40B4-BE49-F238E27FC236}">
              <a16:creationId xmlns:a16="http://schemas.microsoft.com/office/drawing/2014/main" id="{00000000-0008-0000-0100-000004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94498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329</xdr:row>
      <xdr:rowOff>168275</xdr:rowOff>
    </xdr:from>
    <xdr:to>
      <xdr:col>17</xdr:col>
      <xdr:colOff>3175</xdr:colOff>
      <xdr:row>329</xdr:row>
      <xdr:rowOff>168275</xdr:rowOff>
    </xdr:to>
    <xdr:sp macro="" textlink="">
      <xdr:nvSpPr>
        <xdr:cNvPr id="1285" name="WordArt 2047">
          <a:extLst>
            <a:ext uri="{FF2B5EF4-FFF2-40B4-BE49-F238E27FC236}">
              <a16:creationId xmlns:a16="http://schemas.microsoft.com/office/drawing/2014/main" id="{00000000-0008-0000-0100-000005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94498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329</xdr:row>
      <xdr:rowOff>170048</xdr:rowOff>
    </xdr:from>
    <xdr:to>
      <xdr:col>17</xdr:col>
      <xdr:colOff>3175</xdr:colOff>
      <xdr:row>329</xdr:row>
      <xdr:rowOff>170048</xdr:rowOff>
    </xdr:to>
    <xdr:sp macro="" textlink="">
      <xdr:nvSpPr>
        <xdr:cNvPr id="1286" name="WordArt 2050">
          <a:extLst>
            <a:ext uri="{FF2B5EF4-FFF2-40B4-BE49-F238E27FC236}">
              <a16:creationId xmlns:a16="http://schemas.microsoft.com/office/drawing/2014/main" id="{00000000-0008-0000-0100-000006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94516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329</xdr:row>
      <xdr:rowOff>168275</xdr:rowOff>
    </xdr:from>
    <xdr:to>
      <xdr:col>17</xdr:col>
      <xdr:colOff>3175</xdr:colOff>
      <xdr:row>329</xdr:row>
      <xdr:rowOff>168275</xdr:rowOff>
    </xdr:to>
    <xdr:sp macro="" textlink="">
      <xdr:nvSpPr>
        <xdr:cNvPr id="1287" name="WordArt 1">
          <a:extLst>
            <a:ext uri="{FF2B5EF4-FFF2-40B4-BE49-F238E27FC236}">
              <a16:creationId xmlns:a16="http://schemas.microsoft.com/office/drawing/2014/main" id="{00000000-0008-0000-0100-000007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94498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329</xdr:row>
      <xdr:rowOff>168275</xdr:rowOff>
    </xdr:from>
    <xdr:to>
      <xdr:col>17</xdr:col>
      <xdr:colOff>3175</xdr:colOff>
      <xdr:row>329</xdr:row>
      <xdr:rowOff>168275</xdr:rowOff>
    </xdr:to>
    <xdr:sp macro="" textlink="">
      <xdr:nvSpPr>
        <xdr:cNvPr id="1288" name="WordArt 2047">
          <a:extLst>
            <a:ext uri="{FF2B5EF4-FFF2-40B4-BE49-F238E27FC236}">
              <a16:creationId xmlns:a16="http://schemas.microsoft.com/office/drawing/2014/main" id="{00000000-0008-0000-0100-000008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94498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329</xdr:row>
      <xdr:rowOff>170048</xdr:rowOff>
    </xdr:from>
    <xdr:to>
      <xdr:col>17</xdr:col>
      <xdr:colOff>3175</xdr:colOff>
      <xdr:row>329</xdr:row>
      <xdr:rowOff>170048</xdr:rowOff>
    </xdr:to>
    <xdr:sp macro="" textlink="">
      <xdr:nvSpPr>
        <xdr:cNvPr id="1289" name="WordArt 2050">
          <a:extLst>
            <a:ext uri="{FF2B5EF4-FFF2-40B4-BE49-F238E27FC236}">
              <a16:creationId xmlns:a16="http://schemas.microsoft.com/office/drawing/2014/main" id="{00000000-0008-0000-0100-000009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94516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329</xdr:row>
      <xdr:rowOff>168275</xdr:rowOff>
    </xdr:from>
    <xdr:to>
      <xdr:col>17</xdr:col>
      <xdr:colOff>3175</xdr:colOff>
      <xdr:row>329</xdr:row>
      <xdr:rowOff>168275</xdr:rowOff>
    </xdr:to>
    <xdr:sp macro="" textlink="">
      <xdr:nvSpPr>
        <xdr:cNvPr id="1290" name="WordArt 1">
          <a:extLst>
            <a:ext uri="{FF2B5EF4-FFF2-40B4-BE49-F238E27FC236}">
              <a16:creationId xmlns:a16="http://schemas.microsoft.com/office/drawing/2014/main" id="{00000000-0008-0000-0100-00000A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94498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329</xdr:row>
      <xdr:rowOff>168275</xdr:rowOff>
    </xdr:from>
    <xdr:to>
      <xdr:col>17</xdr:col>
      <xdr:colOff>3175</xdr:colOff>
      <xdr:row>329</xdr:row>
      <xdr:rowOff>168275</xdr:rowOff>
    </xdr:to>
    <xdr:sp macro="" textlink="">
      <xdr:nvSpPr>
        <xdr:cNvPr id="1291" name="WordArt 2047">
          <a:extLst>
            <a:ext uri="{FF2B5EF4-FFF2-40B4-BE49-F238E27FC236}">
              <a16:creationId xmlns:a16="http://schemas.microsoft.com/office/drawing/2014/main" id="{00000000-0008-0000-0100-00000B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94498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329</xdr:row>
      <xdr:rowOff>170048</xdr:rowOff>
    </xdr:from>
    <xdr:to>
      <xdr:col>17</xdr:col>
      <xdr:colOff>3175</xdr:colOff>
      <xdr:row>329</xdr:row>
      <xdr:rowOff>170048</xdr:rowOff>
    </xdr:to>
    <xdr:sp macro="" textlink="">
      <xdr:nvSpPr>
        <xdr:cNvPr id="1292" name="WordArt 2050">
          <a:extLst>
            <a:ext uri="{FF2B5EF4-FFF2-40B4-BE49-F238E27FC236}">
              <a16:creationId xmlns:a16="http://schemas.microsoft.com/office/drawing/2014/main" id="{00000000-0008-0000-0100-00000C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94516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329</xdr:row>
      <xdr:rowOff>168275</xdr:rowOff>
    </xdr:from>
    <xdr:to>
      <xdr:col>17</xdr:col>
      <xdr:colOff>3175</xdr:colOff>
      <xdr:row>329</xdr:row>
      <xdr:rowOff>168275</xdr:rowOff>
    </xdr:to>
    <xdr:sp macro="" textlink="">
      <xdr:nvSpPr>
        <xdr:cNvPr id="1293" name="WordArt 1">
          <a:extLst>
            <a:ext uri="{FF2B5EF4-FFF2-40B4-BE49-F238E27FC236}">
              <a16:creationId xmlns:a16="http://schemas.microsoft.com/office/drawing/2014/main" id="{00000000-0008-0000-0100-00000D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94498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329</xdr:row>
      <xdr:rowOff>168275</xdr:rowOff>
    </xdr:from>
    <xdr:to>
      <xdr:col>17</xdr:col>
      <xdr:colOff>3175</xdr:colOff>
      <xdr:row>329</xdr:row>
      <xdr:rowOff>168275</xdr:rowOff>
    </xdr:to>
    <xdr:sp macro="" textlink="">
      <xdr:nvSpPr>
        <xdr:cNvPr id="1294" name="WordArt 2047">
          <a:extLst>
            <a:ext uri="{FF2B5EF4-FFF2-40B4-BE49-F238E27FC236}">
              <a16:creationId xmlns:a16="http://schemas.microsoft.com/office/drawing/2014/main" id="{00000000-0008-0000-0100-00000E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94498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329</xdr:row>
      <xdr:rowOff>170048</xdr:rowOff>
    </xdr:from>
    <xdr:to>
      <xdr:col>17</xdr:col>
      <xdr:colOff>3175</xdr:colOff>
      <xdr:row>329</xdr:row>
      <xdr:rowOff>170048</xdr:rowOff>
    </xdr:to>
    <xdr:sp macro="" textlink="">
      <xdr:nvSpPr>
        <xdr:cNvPr id="1295" name="WordArt 2050">
          <a:extLst>
            <a:ext uri="{FF2B5EF4-FFF2-40B4-BE49-F238E27FC236}">
              <a16:creationId xmlns:a16="http://schemas.microsoft.com/office/drawing/2014/main" id="{00000000-0008-0000-0100-00000F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94516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323</xdr:row>
      <xdr:rowOff>0</xdr:rowOff>
    </xdr:from>
    <xdr:to>
      <xdr:col>17</xdr:col>
      <xdr:colOff>3175</xdr:colOff>
      <xdr:row>323</xdr:row>
      <xdr:rowOff>0</xdr:rowOff>
    </xdr:to>
    <xdr:sp macro="" textlink="">
      <xdr:nvSpPr>
        <xdr:cNvPr id="1296" name="WordArt 1">
          <a:extLst>
            <a:ext uri="{FF2B5EF4-FFF2-40B4-BE49-F238E27FC236}">
              <a16:creationId xmlns:a16="http://schemas.microsoft.com/office/drawing/2014/main" id="{00000000-0008-0000-0100-000010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68812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323</xdr:row>
      <xdr:rowOff>0</xdr:rowOff>
    </xdr:from>
    <xdr:to>
      <xdr:col>17</xdr:col>
      <xdr:colOff>3175</xdr:colOff>
      <xdr:row>323</xdr:row>
      <xdr:rowOff>0</xdr:rowOff>
    </xdr:to>
    <xdr:sp macro="" textlink="">
      <xdr:nvSpPr>
        <xdr:cNvPr id="1297" name="WordArt 2047">
          <a:extLst>
            <a:ext uri="{FF2B5EF4-FFF2-40B4-BE49-F238E27FC236}">
              <a16:creationId xmlns:a16="http://schemas.microsoft.com/office/drawing/2014/main" id="{00000000-0008-0000-0100-000011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68812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323</xdr:row>
      <xdr:rowOff>0</xdr:rowOff>
    </xdr:from>
    <xdr:to>
      <xdr:col>17</xdr:col>
      <xdr:colOff>3175</xdr:colOff>
      <xdr:row>323</xdr:row>
      <xdr:rowOff>0</xdr:rowOff>
    </xdr:to>
    <xdr:sp macro="" textlink="">
      <xdr:nvSpPr>
        <xdr:cNvPr id="1298" name="WordArt 1">
          <a:extLst>
            <a:ext uri="{FF2B5EF4-FFF2-40B4-BE49-F238E27FC236}">
              <a16:creationId xmlns:a16="http://schemas.microsoft.com/office/drawing/2014/main" id="{00000000-0008-0000-0100-000012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68812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323</xdr:row>
      <xdr:rowOff>0</xdr:rowOff>
    </xdr:from>
    <xdr:to>
      <xdr:col>17</xdr:col>
      <xdr:colOff>3175</xdr:colOff>
      <xdr:row>323</xdr:row>
      <xdr:rowOff>0</xdr:rowOff>
    </xdr:to>
    <xdr:sp macro="" textlink="">
      <xdr:nvSpPr>
        <xdr:cNvPr id="1299" name="WordArt 2047">
          <a:extLst>
            <a:ext uri="{FF2B5EF4-FFF2-40B4-BE49-F238E27FC236}">
              <a16:creationId xmlns:a16="http://schemas.microsoft.com/office/drawing/2014/main" id="{00000000-0008-0000-0100-000013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68812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323</xdr:row>
      <xdr:rowOff>0</xdr:rowOff>
    </xdr:from>
    <xdr:to>
      <xdr:col>17</xdr:col>
      <xdr:colOff>3175</xdr:colOff>
      <xdr:row>323</xdr:row>
      <xdr:rowOff>0</xdr:rowOff>
    </xdr:to>
    <xdr:sp macro="" textlink="">
      <xdr:nvSpPr>
        <xdr:cNvPr id="1300" name="WordArt 1">
          <a:extLst>
            <a:ext uri="{FF2B5EF4-FFF2-40B4-BE49-F238E27FC236}">
              <a16:creationId xmlns:a16="http://schemas.microsoft.com/office/drawing/2014/main" id="{00000000-0008-0000-0100-000014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68812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323</xdr:row>
      <xdr:rowOff>0</xdr:rowOff>
    </xdr:from>
    <xdr:to>
      <xdr:col>17</xdr:col>
      <xdr:colOff>3175</xdr:colOff>
      <xdr:row>323</xdr:row>
      <xdr:rowOff>0</xdr:rowOff>
    </xdr:to>
    <xdr:sp macro="" textlink="">
      <xdr:nvSpPr>
        <xdr:cNvPr id="1301" name="WordArt 2047">
          <a:extLst>
            <a:ext uri="{FF2B5EF4-FFF2-40B4-BE49-F238E27FC236}">
              <a16:creationId xmlns:a16="http://schemas.microsoft.com/office/drawing/2014/main" id="{00000000-0008-0000-0100-000015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68812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323</xdr:row>
      <xdr:rowOff>0</xdr:rowOff>
    </xdr:from>
    <xdr:to>
      <xdr:col>17</xdr:col>
      <xdr:colOff>3175</xdr:colOff>
      <xdr:row>323</xdr:row>
      <xdr:rowOff>0</xdr:rowOff>
    </xdr:to>
    <xdr:sp macro="" textlink="">
      <xdr:nvSpPr>
        <xdr:cNvPr id="1302" name="WordArt 1">
          <a:extLst>
            <a:ext uri="{FF2B5EF4-FFF2-40B4-BE49-F238E27FC236}">
              <a16:creationId xmlns:a16="http://schemas.microsoft.com/office/drawing/2014/main" id="{00000000-0008-0000-0100-000016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68812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323</xdr:row>
      <xdr:rowOff>0</xdr:rowOff>
    </xdr:from>
    <xdr:to>
      <xdr:col>17</xdr:col>
      <xdr:colOff>3175</xdr:colOff>
      <xdr:row>323</xdr:row>
      <xdr:rowOff>0</xdr:rowOff>
    </xdr:to>
    <xdr:sp macro="" textlink="">
      <xdr:nvSpPr>
        <xdr:cNvPr id="1303" name="WordArt 2047">
          <a:extLst>
            <a:ext uri="{FF2B5EF4-FFF2-40B4-BE49-F238E27FC236}">
              <a16:creationId xmlns:a16="http://schemas.microsoft.com/office/drawing/2014/main" id="{00000000-0008-0000-0100-000017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68812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323</xdr:row>
      <xdr:rowOff>0</xdr:rowOff>
    </xdr:from>
    <xdr:to>
      <xdr:col>17</xdr:col>
      <xdr:colOff>3175</xdr:colOff>
      <xdr:row>323</xdr:row>
      <xdr:rowOff>0</xdr:rowOff>
    </xdr:to>
    <xdr:sp macro="" textlink="">
      <xdr:nvSpPr>
        <xdr:cNvPr id="1304" name="WordArt 1">
          <a:extLst>
            <a:ext uri="{FF2B5EF4-FFF2-40B4-BE49-F238E27FC236}">
              <a16:creationId xmlns:a16="http://schemas.microsoft.com/office/drawing/2014/main" id="{00000000-0008-0000-0100-000018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68812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323</xdr:row>
      <xdr:rowOff>0</xdr:rowOff>
    </xdr:from>
    <xdr:to>
      <xdr:col>17</xdr:col>
      <xdr:colOff>3175</xdr:colOff>
      <xdr:row>323</xdr:row>
      <xdr:rowOff>0</xdr:rowOff>
    </xdr:to>
    <xdr:sp macro="" textlink="">
      <xdr:nvSpPr>
        <xdr:cNvPr id="1305" name="WordArt 2047">
          <a:extLst>
            <a:ext uri="{FF2B5EF4-FFF2-40B4-BE49-F238E27FC236}">
              <a16:creationId xmlns:a16="http://schemas.microsoft.com/office/drawing/2014/main" id="{00000000-0008-0000-0100-000019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68812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323</xdr:row>
      <xdr:rowOff>0</xdr:rowOff>
    </xdr:from>
    <xdr:to>
      <xdr:col>17</xdr:col>
      <xdr:colOff>3175</xdr:colOff>
      <xdr:row>323</xdr:row>
      <xdr:rowOff>0</xdr:rowOff>
    </xdr:to>
    <xdr:sp macro="" textlink="">
      <xdr:nvSpPr>
        <xdr:cNvPr id="1306" name="WordArt 2050">
          <a:extLst>
            <a:ext uri="{FF2B5EF4-FFF2-40B4-BE49-F238E27FC236}">
              <a16:creationId xmlns:a16="http://schemas.microsoft.com/office/drawing/2014/main" id="{00000000-0008-0000-0100-00001A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68812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323</xdr:row>
      <xdr:rowOff>0</xdr:rowOff>
    </xdr:from>
    <xdr:to>
      <xdr:col>17</xdr:col>
      <xdr:colOff>3175</xdr:colOff>
      <xdr:row>323</xdr:row>
      <xdr:rowOff>0</xdr:rowOff>
    </xdr:to>
    <xdr:sp macro="" textlink="">
      <xdr:nvSpPr>
        <xdr:cNvPr id="1307" name="WordArt 1">
          <a:extLst>
            <a:ext uri="{FF2B5EF4-FFF2-40B4-BE49-F238E27FC236}">
              <a16:creationId xmlns:a16="http://schemas.microsoft.com/office/drawing/2014/main" id="{00000000-0008-0000-0100-00001B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68812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323</xdr:row>
      <xdr:rowOff>0</xdr:rowOff>
    </xdr:from>
    <xdr:to>
      <xdr:col>17</xdr:col>
      <xdr:colOff>3175</xdr:colOff>
      <xdr:row>323</xdr:row>
      <xdr:rowOff>0</xdr:rowOff>
    </xdr:to>
    <xdr:sp macro="" textlink="">
      <xdr:nvSpPr>
        <xdr:cNvPr id="1308" name="WordArt 2047">
          <a:extLst>
            <a:ext uri="{FF2B5EF4-FFF2-40B4-BE49-F238E27FC236}">
              <a16:creationId xmlns:a16="http://schemas.microsoft.com/office/drawing/2014/main" id="{00000000-0008-0000-0100-00001C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68812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323</xdr:row>
      <xdr:rowOff>0</xdr:rowOff>
    </xdr:from>
    <xdr:to>
      <xdr:col>17</xdr:col>
      <xdr:colOff>3175</xdr:colOff>
      <xdr:row>323</xdr:row>
      <xdr:rowOff>0</xdr:rowOff>
    </xdr:to>
    <xdr:sp macro="" textlink="">
      <xdr:nvSpPr>
        <xdr:cNvPr id="1309" name="WordArt 2050">
          <a:extLst>
            <a:ext uri="{FF2B5EF4-FFF2-40B4-BE49-F238E27FC236}">
              <a16:creationId xmlns:a16="http://schemas.microsoft.com/office/drawing/2014/main" id="{00000000-0008-0000-0100-00001D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68812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323</xdr:row>
      <xdr:rowOff>0</xdr:rowOff>
    </xdr:from>
    <xdr:to>
      <xdr:col>17</xdr:col>
      <xdr:colOff>3175</xdr:colOff>
      <xdr:row>323</xdr:row>
      <xdr:rowOff>0</xdr:rowOff>
    </xdr:to>
    <xdr:sp macro="" textlink="">
      <xdr:nvSpPr>
        <xdr:cNvPr id="1310" name="WordArt 1">
          <a:extLst>
            <a:ext uri="{FF2B5EF4-FFF2-40B4-BE49-F238E27FC236}">
              <a16:creationId xmlns:a16="http://schemas.microsoft.com/office/drawing/2014/main" id="{00000000-0008-0000-0100-00001E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68812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323</xdr:row>
      <xdr:rowOff>0</xdr:rowOff>
    </xdr:from>
    <xdr:to>
      <xdr:col>17</xdr:col>
      <xdr:colOff>3175</xdr:colOff>
      <xdr:row>323</xdr:row>
      <xdr:rowOff>0</xdr:rowOff>
    </xdr:to>
    <xdr:sp macro="" textlink="">
      <xdr:nvSpPr>
        <xdr:cNvPr id="1311" name="WordArt 2047">
          <a:extLst>
            <a:ext uri="{FF2B5EF4-FFF2-40B4-BE49-F238E27FC236}">
              <a16:creationId xmlns:a16="http://schemas.microsoft.com/office/drawing/2014/main" id="{00000000-0008-0000-0100-00001F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68812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323</xdr:row>
      <xdr:rowOff>0</xdr:rowOff>
    </xdr:from>
    <xdr:to>
      <xdr:col>17</xdr:col>
      <xdr:colOff>3175</xdr:colOff>
      <xdr:row>323</xdr:row>
      <xdr:rowOff>0</xdr:rowOff>
    </xdr:to>
    <xdr:sp macro="" textlink="">
      <xdr:nvSpPr>
        <xdr:cNvPr id="1312" name="WordArt 2050">
          <a:extLst>
            <a:ext uri="{FF2B5EF4-FFF2-40B4-BE49-F238E27FC236}">
              <a16:creationId xmlns:a16="http://schemas.microsoft.com/office/drawing/2014/main" id="{00000000-0008-0000-0100-000020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68812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323</xdr:row>
      <xdr:rowOff>0</xdr:rowOff>
    </xdr:from>
    <xdr:to>
      <xdr:col>17</xdr:col>
      <xdr:colOff>3175</xdr:colOff>
      <xdr:row>323</xdr:row>
      <xdr:rowOff>0</xdr:rowOff>
    </xdr:to>
    <xdr:sp macro="" textlink="">
      <xdr:nvSpPr>
        <xdr:cNvPr id="1313" name="WordArt 1">
          <a:extLst>
            <a:ext uri="{FF2B5EF4-FFF2-40B4-BE49-F238E27FC236}">
              <a16:creationId xmlns:a16="http://schemas.microsoft.com/office/drawing/2014/main" id="{00000000-0008-0000-0100-000021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68812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323</xdr:row>
      <xdr:rowOff>0</xdr:rowOff>
    </xdr:from>
    <xdr:to>
      <xdr:col>17</xdr:col>
      <xdr:colOff>3175</xdr:colOff>
      <xdr:row>323</xdr:row>
      <xdr:rowOff>0</xdr:rowOff>
    </xdr:to>
    <xdr:sp macro="" textlink="">
      <xdr:nvSpPr>
        <xdr:cNvPr id="1314" name="WordArt 2047">
          <a:extLst>
            <a:ext uri="{FF2B5EF4-FFF2-40B4-BE49-F238E27FC236}">
              <a16:creationId xmlns:a16="http://schemas.microsoft.com/office/drawing/2014/main" id="{00000000-0008-0000-0100-000022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68812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323</xdr:row>
      <xdr:rowOff>0</xdr:rowOff>
    </xdr:from>
    <xdr:to>
      <xdr:col>17</xdr:col>
      <xdr:colOff>3175</xdr:colOff>
      <xdr:row>323</xdr:row>
      <xdr:rowOff>0</xdr:rowOff>
    </xdr:to>
    <xdr:sp macro="" textlink="">
      <xdr:nvSpPr>
        <xdr:cNvPr id="1315" name="WordArt 2050">
          <a:extLst>
            <a:ext uri="{FF2B5EF4-FFF2-40B4-BE49-F238E27FC236}">
              <a16:creationId xmlns:a16="http://schemas.microsoft.com/office/drawing/2014/main" id="{00000000-0008-0000-0100-000023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68812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319</xdr:row>
      <xdr:rowOff>168275</xdr:rowOff>
    </xdr:from>
    <xdr:to>
      <xdr:col>17</xdr:col>
      <xdr:colOff>3175</xdr:colOff>
      <xdr:row>319</xdr:row>
      <xdr:rowOff>168275</xdr:rowOff>
    </xdr:to>
    <xdr:sp macro="" textlink="">
      <xdr:nvSpPr>
        <xdr:cNvPr id="1316" name="WordArt 1">
          <a:extLst>
            <a:ext uri="{FF2B5EF4-FFF2-40B4-BE49-F238E27FC236}">
              <a16:creationId xmlns:a16="http://schemas.microsoft.com/office/drawing/2014/main" id="{00000000-0008-0000-0100-000024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54493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319</xdr:row>
      <xdr:rowOff>168275</xdr:rowOff>
    </xdr:from>
    <xdr:to>
      <xdr:col>17</xdr:col>
      <xdr:colOff>3175</xdr:colOff>
      <xdr:row>319</xdr:row>
      <xdr:rowOff>168275</xdr:rowOff>
    </xdr:to>
    <xdr:sp macro="" textlink="">
      <xdr:nvSpPr>
        <xdr:cNvPr id="1317" name="WordArt 2047">
          <a:extLst>
            <a:ext uri="{FF2B5EF4-FFF2-40B4-BE49-F238E27FC236}">
              <a16:creationId xmlns:a16="http://schemas.microsoft.com/office/drawing/2014/main" id="{00000000-0008-0000-0100-000025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54493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319</xdr:row>
      <xdr:rowOff>170048</xdr:rowOff>
    </xdr:from>
    <xdr:to>
      <xdr:col>17</xdr:col>
      <xdr:colOff>3175</xdr:colOff>
      <xdr:row>319</xdr:row>
      <xdr:rowOff>170048</xdr:rowOff>
    </xdr:to>
    <xdr:sp macro="" textlink="">
      <xdr:nvSpPr>
        <xdr:cNvPr id="1318" name="WordArt 2050">
          <a:extLst>
            <a:ext uri="{FF2B5EF4-FFF2-40B4-BE49-F238E27FC236}">
              <a16:creationId xmlns:a16="http://schemas.microsoft.com/office/drawing/2014/main" id="{00000000-0008-0000-0100-000026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54511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319</xdr:row>
      <xdr:rowOff>168275</xdr:rowOff>
    </xdr:from>
    <xdr:to>
      <xdr:col>17</xdr:col>
      <xdr:colOff>3175</xdr:colOff>
      <xdr:row>319</xdr:row>
      <xdr:rowOff>168275</xdr:rowOff>
    </xdr:to>
    <xdr:sp macro="" textlink="">
      <xdr:nvSpPr>
        <xdr:cNvPr id="1319" name="WordArt 1">
          <a:extLst>
            <a:ext uri="{FF2B5EF4-FFF2-40B4-BE49-F238E27FC236}">
              <a16:creationId xmlns:a16="http://schemas.microsoft.com/office/drawing/2014/main" id="{00000000-0008-0000-0100-000027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54493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319</xdr:row>
      <xdr:rowOff>168275</xdr:rowOff>
    </xdr:from>
    <xdr:to>
      <xdr:col>17</xdr:col>
      <xdr:colOff>3175</xdr:colOff>
      <xdr:row>319</xdr:row>
      <xdr:rowOff>168275</xdr:rowOff>
    </xdr:to>
    <xdr:sp macro="" textlink="">
      <xdr:nvSpPr>
        <xdr:cNvPr id="1320" name="WordArt 2047">
          <a:extLst>
            <a:ext uri="{FF2B5EF4-FFF2-40B4-BE49-F238E27FC236}">
              <a16:creationId xmlns:a16="http://schemas.microsoft.com/office/drawing/2014/main" id="{00000000-0008-0000-0100-000028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54493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319</xdr:row>
      <xdr:rowOff>170048</xdr:rowOff>
    </xdr:from>
    <xdr:to>
      <xdr:col>17</xdr:col>
      <xdr:colOff>3175</xdr:colOff>
      <xdr:row>319</xdr:row>
      <xdr:rowOff>170048</xdr:rowOff>
    </xdr:to>
    <xdr:sp macro="" textlink="">
      <xdr:nvSpPr>
        <xdr:cNvPr id="1321" name="WordArt 2050">
          <a:extLst>
            <a:ext uri="{FF2B5EF4-FFF2-40B4-BE49-F238E27FC236}">
              <a16:creationId xmlns:a16="http://schemas.microsoft.com/office/drawing/2014/main" id="{00000000-0008-0000-0100-000029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54511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319</xdr:row>
      <xdr:rowOff>168275</xdr:rowOff>
    </xdr:from>
    <xdr:to>
      <xdr:col>17</xdr:col>
      <xdr:colOff>3175</xdr:colOff>
      <xdr:row>319</xdr:row>
      <xdr:rowOff>168275</xdr:rowOff>
    </xdr:to>
    <xdr:sp macro="" textlink="">
      <xdr:nvSpPr>
        <xdr:cNvPr id="1322" name="WordArt 1">
          <a:extLst>
            <a:ext uri="{FF2B5EF4-FFF2-40B4-BE49-F238E27FC236}">
              <a16:creationId xmlns:a16="http://schemas.microsoft.com/office/drawing/2014/main" id="{00000000-0008-0000-0100-00002A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54493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319</xdr:row>
      <xdr:rowOff>168275</xdr:rowOff>
    </xdr:from>
    <xdr:to>
      <xdr:col>17</xdr:col>
      <xdr:colOff>3175</xdr:colOff>
      <xdr:row>319</xdr:row>
      <xdr:rowOff>168275</xdr:rowOff>
    </xdr:to>
    <xdr:sp macro="" textlink="">
      <xdr:nvSpPr>
        <xdr:cNvPr id="1323" name="WordArt 2047">
          <a:extLst>
            <a:ext uri="{FF2B5EF4-FFF2-40B4-BE49-F238E27FC236}">
              <a16:creationId xmlns:a16="http://schemas.microsoft.com/office/drawing/2014/main" id="{00000000-0008-0000-0100-00002B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54493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319</xdr:row>
      <xdr:rowOff>170048</xdr:rowOff>
    </xdr:from>
    <xdr:to>
      <xdr:col>17</xdr:col>
      <xdr:colOff>3175</xdr:colOff>
      <xdr:row>319</xdr:row>
      <xdr:rowOff>170048</xdr:rowOff>
    </xdr:to>
    <xdr:sp macro="" textlink="">
      <xdr:nvSpPr>
        <xdr:cNvPr id="1324" name="WordArt 2050">
          <a:extLst>
            <a:ext uri="{FF2B5EF4-FFF2-40B4-BE49-F238E27FC236}">
              <a16:creationId xmlns:a16="http://schemas.microsoft.com/office/drawing/2014/main" id="{00000000-0008-0000-0100-00002C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54511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319</xdr:row>
      <xdr:rowOff>168275</xdr:rowOff>
    </xdr:from>
    <xdr:to>
      <xdr:col>17</xdr:col>
      <xdr:colOff>3175</xdr:colOff>
      <xdr:row>319</xdr:row>
      <xdr:rowOff>168275</xdr:rowOff>
    </xdr:to>
    <xdr:sp macro="" textlink="">
      <xdr:nvSpPr>
        <xdr:cNvPr id="1325" name="WordArt 1">
          <a:extLst>
            <a:ext uri="{FF2B5EF4-FFF2-40B4-BE49-F238E27FC236}">
              <a16:creationId xmlns:a16="http://schemas.microsoft.com/office/drawing/2014/main" id="{00000000-0008-0000-0100-00002D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54493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319</xdr:row>
      <xdr:rowOff>168275</xdr:rowOff>
    </xdr:from>
    <xdr:to>
      <xdr:col>17</xdr:col>
      <xdr:colOff>3175</xdr:colOff>
      <xdr:row>319</xdr:row>
      <xdr:rowOff>168275</xdr:rowOff>
    </xdr:to>
    <xdr:sp macro="" textlink="">
      <xdr:nvSpPr>
        <xdr:cNvPr id="1326" name="WordArt 2047">
          <a:extLst>
            <a:ext uri="{FF2B5EF4-FFF2-40B4-BE49-F238E27FC236}">
              <a16:creationId xmlns:a16="http://schemas.microsoft.com/office/drawing/2014/main" id="{00000000-0008-0000-0100-00002E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54493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319</xdr:row>
      <xdr:rowOff>170048</xdr:rowOff>
    </xdr:from>
    <xdr:to>
      <xdr:col>17</xdr:col>
      <xdr:colOff>3175</xdr:colOff>
      <xdr:row>319</xdr:row>
      <xdr:rowOff>170048</xdr:rowOff>
    </xdr:to>
    <xdr:sp macro="" textlink="">
      <xdr:nvSpPr>
        <xdr:cNvPr id="1327" name="WordArt 2050">
          <a:extLst>
            <a:ext uri="{FF2B5EF4-FFF2-40B4-BE49-F238E27FC236}">
              <a16:creationId xmlns:a16="http://schemas.microsoft.com/office/drawing/2014/main" id="{00000000-0008-0000-0100-00002F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54511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333</xdr:row>
      <xdr:rowOff>171450</xdr:rowOff>
    </xdr:from>
    <xdr:to>
      <xdr:col>17</xdr:col>
      <xdr:colOff>3175</xdr:colOff>
      <xdr:row>333</xdr:row>
      <xdr:rowOff>171450</xdr:rowOff>
    </xdr:to>
    <xdr:sp macro="" textlink="">
      <xdr:nvSpPr>
        <xdr:cNvPr id="1328" name="WordArt 1">
          <a:extLst>
            <a:ext uri="{FF2B5EF4-FFF2-40B4-BE49-F238E27FC236}">
              <a16:creationId xmlns:a16="http://schemas.microsoft.com/office/drawing/2014/main" id="{00000000-0008-0000-0100-000030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210532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333</xdr:row>
      <xdr:rowOff>171450</xdr:rowOff>
    </xdr:from>
    <xdr:to>
      <xdr:col>17</xdr:col>
      <xdr:colOff>3175</xdr:colOff>
      <xdr:row>333</xdr:row>
      <xdr:rowOff>171450</xdr:rowOff>
    </xdr:to>
    <xdr:sp macro="" textlink="">
      <xdr:nvSpPr>
        <xdr:cNvPr id="1329" name="WordArt 2047">
          <a:extLst>
            <a:ext uri="{FF2B5EF4-FFF2-40B4-BE49-F238E27FC236}">
              <a16:creationId xmlns:a16="http://schemas.microsoft.com/office/drawing/2014/main" id="{00000000-0008-0000-0100-000031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210532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333</xdr:row>
      <xdr:rowOff>173223</xdr:rowOff>
    </xdr:from>
    <xdr:to>
      <xdr:col>17</xdr:col>
      <xdr:colOff>3175</xdr:colOff>
      <xdr:row>333</xdr:row>
      <xdr:rowOff>173223</xdr:rowOff>
    </xdr:to>
    <xdr:sp macro="" textlink="">
      <xdr:nvSpPr>
        <xdr:cNvPr id="1330" name="WordArt 2050">
          <a:extLst>
            <a:ext uri="{FF2B5EF4-FFF2-40B4-BE49-F238E27FC236}">
              <a16:creationId xmlns:a16="http://schemas.microsoft.com/office/drawing/2014/main" id="{00000000-0008-0000-0100-000032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2105499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333</xdr:row>
      <xdr:rowOff>171450</xdr:rowOff>
    </xdr:from>
    <xdr:to>
      <xdr:col>17</xdr:col>
      <xdr:colOff>3175</xdr:colOff>
      <xdr:row>333</xdr:row>
      <xdr:rowOff>171450</xdr:rowOff>
    </xdr:to>
    <xdr:sp macro="" textlink="">
      <xdr:nvSpPr>
        <xdr:cNvPr id="1331" name="WordArt 1">
          <a:extLst>
            <a:ext uri="{FF2B5EF4-FFF2-40B4-BE49-F238E27FC236}">
              <a16:creationId xmlns:a16="http://schemas.microsoft.com/office/drawing/2014/main" id="{00000000-0008-0000-0100-000033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210532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333</xdr:row>
      <xdr:rowOff>171450</xdr:rowOff>
    </xdr:from>
    <xdr:to>
      <xdr:col>17</xdr:col>
      <xdr:colOff>3175</xdr:colOff>
      <xdr:row>333</xdr:row>
      <xdr:rowOff>171450</xdr:rowOff>
    </xdr:to>
    <xdr:sp macro="" textlink="">
      <xdr:nvSpPr>
        <xdr:cNvPr id="1332" name="WordArt 2047">
          <a:extLst>
            <a:ext uri="{FF2B5EF4-FFF2-40B4-BE49-F238E27FC236}">
              <a16:creationId xmlns:a16="http://schemas.microsoft.com/office/drawing/2014/main" id="{00000000-0008-0000-0100-000034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210532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333</xdr:row>
      <xdr:rowOff>173223</xdr:rowOff>
    </xdr:from>
    <xdr:to>
      <xdr:col>17</xdr:col>
      <xdr:colOff>3175</xdr:colOff>
      <xdr:row>333</xdr:row>
      <xdr:rowOff>173223</xdr:rowOff>
    </xdr:to>
    <xdr:sp macro="" textlink="">
      <xdr:nvSpPr>
        <xdr:cNvPr id="1333" name="WordArt 2050">
          <a:extLst>
            <a:ext uri="{FF2B5EF4-FFF2-40B4-BE49-F238E27FC236}">
              <a16:creationId xmlns:a16="http://schemas.microsoft.com/office/drawing/2014/main" id="{00000000-0008-0000-0100-000035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2105499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333</xdr:row>
      <xdr:rowOff>171450</xdr:rowOff>
    </xdr:from>
    <xdr:to>
      <xdr:col>17</xdr:col>
      <xdr:colOff>3175</xdr:colOff>
      <xdr:row>333</xdr:row>
      <xdr:rowOff>171450</xdr:rowOff>
    </xdr:to>
    <xdr:sp macro="" textlink="">
      <xdr:nvSpPr>
        <xdr:cNvPr id="1334" name="WordArt 1">
          <a:extLst>
            <a:ext uri="{FF2B5EF4-FFF2-40B4-BE49-F238E27FC236}">
              <a16:creationId xmlns:a16="http://schemas.microsoft.com/office/drawing/2014/main" id="{00000000-0008-0000-0100-000036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210532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333</xdr:row>
      <xdr:rowOff>171450</xdr:rowOff>
    </xdr:from>
    <xdr:to>
      <xdr:col>17</xdr:col>
      <xdr:colOff>3175</xdr:colOff>
      <xdr:row>333</xdr:row>
      <xdr:rowOff>171450</xdr:rowOff>
    </xdr:to>
    <xdr:sp macro="" textlink="">
      <xdr:nvSpPr>
        <xdr:cNvPr id="1335" name="WordArt 2047">
          <a:extLst>
            <a:ext uri="{FF2B5EF4-FFF2-40B4-BE49-F238E27FC236}">
              <a16:creationId xmlns:a16="http://schemas.microsoft.com/office/drawing/2014/main" id="{00000000-0008-0000-0100-000037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210532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333</xdr:row>
      <xdr:rowOff>173223</xdr:rowOff>
    </xdr:from>
    <xdr:to>
      <xdr:col>17</xdr:col>
      <xdr:colOff>3175</xdr:colOff>
      <xdr:row>333</xdr:row>
      <xdr:rowOff>173223</xdr:rowOff>
    </xdr:to>
    <xdr:sp macro="" textlink="">
      <xdr:nvSpPr>
        <xdr:cNvPr id="1336" name="WordArt 2050">
          <a:extLst>
            <a:ext uri="{FF2B5EF4-FFF2-40B4-BE49-F238E27FC236}">
              <a16:creationId xmlns:a16="http://schemas.microsoft.com/office/drawing/2014/main" id="{00000000-0008-0000-0100-000038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2105499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333</xdr:row>
      <xdr:rowOff>171450</xdr:rowOff>
    </xdr:from>
    <xdr:to>
      <xdr:col>17</xdr:col>
      <xdr:colOff>3175</xdr:colOff>
      <xdr:row>333</xdr:row>
      <xdr:rowOff>171450</xdr:rowOff>
    </xdr:to>
    <xdr:sp macro="" textlink="">
      <xdr:nvSpPr>
        <xdr:cNvPr id="1337" name="WordArt 1">
          <a:extLst>
            <a:ext uri="{FF2B5EF4-FFF2-40B4-BE49-F238E27FC236}">
              <a16:creationId xmlns:a16="http://schemas.microsoft.com/office/drawing/2014/main" id="{00000000-0008-0000-0100-000039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210532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333</xdr:row>
      <xdr:rowOff>171450</xdr:rowOff>
    </xdr:from>
    <xdr:to>
      <xdr:col>17</xdr:col>
      <xdr:colOff>3175</xdr:colOff>
      <xdr:row>333</xdr:row>
      <xdr:rowOff>171450</xdr:rowOff>
    </xdr:to>
    <xdr:sp macro="" textlink="">
      <xdr:nvSpPr>
        <xdr:cNvPr id="1338" name="WordArt 2047">
          <a:extLst>
            <a:ext uri="{FF2B5EF4-FFF2-40B4-BE49-F238E27FC236}">
              <a16:creationId xmlns:a16="http://schemas.microsoft.com/office/drawing/2014/main" id="{00000000-0008-0000-0100-00003A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210532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333</xdr:row>
      <xdr:rowOff>173223</xdr:rowOff>
    </xdr:from>
    <xdr:to>
      <xdr:col>17</xdr:col>
      <xdr:colOff>3175</xdr:colOff>
      <xdr:row>333</xdr:row>
      <xdr:rowOff>173223</xdr:rowOff>
    </xdr:to>
    <xdr:sp macro="" textlink="">
      <xdr:nvSpPr>
        <xdr:cNvPr id="1339" name="WordArt 2050">
          <a:extLst>
            <a:ext uri="{FF2B5EF4-FFF2-40B4-BE49-F238E27FC236}">
              <a16:creationId xmlns:a16="http://schemas.microsoft.com/office/drawing/2014/main" id="{00000000-0008-0000-0100-00003B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2105499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320</xdr:row>
      <xdr:rowOff>168275</xdr:rowOff>
    </xdr:from>
    <xdr:to>
      <xdr:col>17</xdr:col>
      <xdr:colOff>3175</xdr:colOff>
      <xdr:row>320</xdr:row>
      <xdr:rowOff>168275</xdr:rowOff>
    </xdr:to>
    <xdr:sp macro="" textlink="">
      <xdr:nvSpPr>
        <xdr:cNvPr id="1340" name="WordArt 1">
          <a:extLst>
            <a:ext uri="{FF2B5EF4-FFF2-40B4-BE49-F238E27FC236}">
              <a16:creationId xmlns:a16="http://schemas.microsoft.com/office/drawing/2014/main" id="{00000000-0008-0000-0100-00003C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58494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320</xdr:row>
      <xdr:rowOff>168275</xdr:rowOff>
    </xdr:from>
    <xdr:to>
      <xdr:col>17</xdr:col>
      <xdr:colOff>3175</xdr:colOff>
      <xdr:row>320</xdr:row>
      <xdr:rowOff>168275</xdr:rowOff>
    </xdr:to>
    <xdr:sp macro="" textlink="">
      <xdr:nvSpPr>
        <xdr:cNvPr id="1341" name="WordArt 2047">
          <a:extLst>
            <a:ext uri="{FF2B5EF4-FFF2-40B4-BE49-F238E27FC236}">
              <a16:creationId xmlns:a16="http://schemas.microsoft.com/office/drawing/2014/main" id="{00000000-0008-0000-0100-00003D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58494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320</xdr:row>
      <xdr:rowOff>170048</xdr:rowOff>
    </xdr:from>
    <xdr:to>
      <xdr:col>17</xdr:col>
      <xdr:colOff>3175</xdr:colOff>
      <xdr:row>320</xdr:row>
      <xdr:rowOff>170048</xdr:rowOff>
    </xdr:to>
    <xdr:sp macro="" textlink="">
      <xdr:nvSpPr>
        <xdr:cNvPr id="1342" name="WordArt 2050">
          <a:extLst>
            <a:ext uri="{FF2B5EF4-FFF2-40B4-BE49-F238E27FC236}">
              <a16:creationId xmlns:a16="http://schemas.microsoft.com/office/drawing/2014/main" id="{00000000-0008-0000-0100-00003E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585117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320</xdr:row>
      <xdr:rowOff>168275</xdr:rowOff>
    </xdr:from>
    <xdr:to>
      <xdr:col>17</xdr:col>
      <xdr:colOff>3175</xdr:colOff>
      <xdr:row>320</xdr:row>
      <xdr:rowOff>168275</xdr:rowOff>
    </xdr:to>
    <xdr:sp macro="" textlink="">
      <xdr:nvSpPr>
        <xdr:cNvPr id="1343" name="WordArt 1">
          <a:extLst>
            <a:ext uri="{FF2B5EF4-FFF2-40B4-BE49-F238E27FC236}">
              <a16:creationId xmlns:a16="http://schemas.microsoft.com/office/drawing/2014/main" id="{00000000-0008-0000-0100-00003F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58494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320</xdr:row>
      <xdr:rowOff>168275</xdr:rowOff>
    </xdr:from>
    <xdr:to>
      <xdr:col>17</xdr:col>
      <xdr:colOff>3175</xdr:colOff>
      <xdr:row>320</xdr:row>
      <xdr:rowOff>168275</xdr:rowOff>
    </xdr:to>
    <xdr:sp macro="" textlink="">
      <xdr:nvSpPr>
        <xdr:cNvPr id="1344" name="WordArt 2047">
          <a:extLst>
            <a:ext uri="{FF2B5EF4-FFF2-40B4-BE49-F238E27FC236}">
              <a16:creationId xmlns:a16="http://schemas.microsoft.com/office/drawing/2014/main" id="{00000000-0008-0000-0100-000040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58494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320</xdr:row>
      <xdr:rowOff>170048</xdr:rowOff>
    </xdr:from>
    <xdr:to>
      <xdr:col>17</xdr:col>
      <xdr:colOff>3175</xdr:colOff>
      <xdr:row>320</xdr:row>
      <xdr:rowOff>170048</xdr:rowOff>
    </xdr:to>
    <xdr:sp macro="" textlink="">
      <xdr:nvSpPr>
        <xdr:cNvPr id="1345" name="WordArt 2050">
          <a:extLst>
            <a:ext uri="{FF2B5EF4-FFF2-40B4-BE49-F238E27FC236}">
              <a16:creationId xmlns:a16="http://schemas.microsoft.com/office/drawing/2014/main" id="{00000000-0008-0000-0100-000041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585117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320</xdr:row>
      <xdr:rowOff>168275</xdr:rowOff>
    </xdr:from>
    <xdr:to>
      <xdr:col>17</xdr:col>
      <xdr:colOff>3175</xdr:colOff>
      <xdr:row>320</xdr:row>
      <xdr:rowOff>168275</xdr:rowOff>
    </xdr:to>
    <xdr:sp macro="" textlink="">
      <xdr:nvSpPr>
        <xdr:cNvPr id="1346" name="WordArt 1">
          <a:extLst>
            <a:ext uri="{FF2B5EF4-FFF2-40B4-BE49-F238E27FC236}">
              <a16:creationId xmlns:a16="http://schemas.microsoft.com/office/drawing/2014/main" id="{00000000-0008-0000-0100-000042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58494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320</xdr:row>
      <xdr:rowOff>168275</xdr:rowOff>
    </xdr:from>
    <xdr:to>
      <xdr:col>17</xdr:col>
      <xdr:colOff>3175</xdr:colOff>
      <xdr:row>320</xdr:row>
      <xdr:rowOff>168275</xdr:rowOff>
    </xdr:to>
    <xdr:sp macro="" textlink="">
      <xdr:nvSpPr>
        <xdr:cNvPr id="1347" name="WordArt 2047">
          <a:extLst>
            <a:ext uri="{FF2B5EF4-FFF2-40B4-BE49-F238E27FC236}">
              <a16:creationId xmlns:a16="http://schemas.microsoft.com/office/drawing/2014/main" id="{00000000-0008-0000-0100-000043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58494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320</xdr:row>
      <xdr:rowOff>170048</xdr:rowOff>
    </xdr:from>
    <xdr:to>
      <xdr:col>17</xdr:col>
      <xdr:colOff>3175</xdr:colOff>
      <xdr:row>320</xdr:row>
      <xdr:rowOff>170048</xdr:rowOff>
    </xdr:to>
    <xdr:sp macro="" textlink="">
      <xdr:nvSpPr>
        <xdr:cNvPr id="1348" name="WordArt 2050">
          <a:extLst>
            <a:ext uri="{FF2B5EF4-FFF2-40B4-BE49-F238E27FC236}">
              <a16:creationId xmlns:a16="http://schemas.microsoft.com/office/drawing/2014/main" id="{00000000-0008-0000-0100-000044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585117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320</xdr:row>
      <xdr:rowOff>168275</xdr:rowOff>
    </xdr:from>
    <xdr:to>
      <xdr:col>17</xdr:col>
      <xdr:colOff>3175</xdr:colOff>
      <xdr:row>320</xdr:row>
      <xdr:rowOff>168275</xdr:rowOff>
    </xdr:to>
    <xdr:sp macro="" textlink="">
      <xdr:nvSpPr>
        <xdr:cNvPr id="1349" name="WordArt 1">
          <a:extLst>
            <a:ext uri="{FF2B5EF4-FFF2-40B4-BE49-F238E27FC236}">
              <a16:creationId xmlns:a16="http://schemas.microsoft.com/office/drawing/2014/main" id="{00000000-0008-0000-0100-000045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58494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320</xdr:row>
      <xdr:rowOff>168275</xdr:rowOff>
    </xdr:from>
    <xdr:to>
      <xdr:col>17</xdr:col>
      <xdr:colOff>3175</xdr:colOff>
      <xdr:row>320</xdr:row>
      <xdr:rowOff>168275</xdr:rowOff>
    </xdr:to>
    <xdr:sp macro="" textlink="">
      <xdr:nvSpPr>
        <xdr:cNvPr id="1350" name="WordArt 2047">
          <a:extLst>
            <a:ext uri="{FF2B5EF4-FFF2-40B4-BE49-F238E27FC236}">
              <a16:creationId xmlns:a16="http://schemas.microsoft.com/office/drawing/2014/main" id="{00000000-0008-0000-0100-000046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58494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320</xdr:row>
      <xdr:rowOff>170048</xdr:rowOff>
    </xdr:from>
    <xdr:to>
      <xdr:col>17</xdr:col>
      <xdr:colOff>3175</xdr:colOff>
      <xdr:row>320</xdr:row>
      <xdr:rowOff>170048</xdr:rowOff>
    </xdr:to>
    <xdr:sp macro="" textlink="">
      <xdr:nvSpPr>
        <xdr:cNvPr id="1351" name="WordArt 2050">
          <a:extLst>
            <a:ext uri="{FF2B5EF4-FFF2-40B4-BE49-F238E27FC236}">
              <a16:creationId xmlns:a16="http://schemas.microsoft.com/office/drawing/2014/main" id="{00000000-0008-0000-0100-000047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585117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321</xdr:row>
      <xdr:rowOff>168275</xdr:rowOff>
    </xdr:from>
    <xdr:to>
      <xdr:col>17</xdr:col>
      <xdr:colOff>3175</xdr:colOff>
      <xdr:row>321</xdr:row>
      <xdr:rowOff>168275</xdr:rowOff>
    </xdr:to>
    <xdr:sp macro="" textlink="">
      <xdr:nvSpPr>
        <xdr:cNvPr id="1352" name="WordArt 1">
          <a:extLst>
            <a:ext uri="{FF2B5EF4-FFF2-40B4-BE49-F238E27FC236}">
              <a16:creationId xmlns:a16="http://schemas.microsoft.com/office/drawing/2014/main" id="{00000000-0008-0000-0100-000048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62494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321</xdr:row>
      <xdr:rowOff>168275</xdr:rowOff>
    </xdr:from>
    <xdr:to>
      <xdr:col>17</xdr:col>
      <xdr:colOff>3175</xdr:colOff>
      <xdr:row>321</xdr:row>
      <xdr:rowOff>168275</xdr:rowOff>
    </xdr:to>
    <xdr:sp macro="" textlink="">
      <xdr:nvSpPr>
        <xdr:cNvPr id="1353" name="WordArt 2047">
          <a:extLst>
            <a:ext uri="{FF2B5EF4-FFF2-40B4-BE49-F238E27FC236}">
              <a16:creationId xmlns:a16="http://schemas.microsoft.com/office/drawing/2014/main" id="{00000000-0008-0000-0100-000049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62494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321</xdr:row>
      <xdr:rowOff>170048</xdr:rowOff>
    </xdr:from>
    <xdr:to>
      <xdr:col>17</xdr:col>
      <xdr:colOff>3175</xdr:colOff>
      <xdr:row>321</xdr:row>
      <xdr:rowOff>170048</xdr:rowOff>
    </xdr:to>
    <xdr:sp macro="" textlink="">
      <xdr:nvSpPr>
        <xdr:cNvPr id="1354" name="WordArt 2050">
          <a:extLst>
            <a:ext uri="{FF2B5EF4-FFF2-40B4-BE49-F238E27FC236}">
              <a16:creationId xmlns:a16="http://schemas.microsoft.com/office/drawing/2014/main" id="{00000000-0008-0000-0100-00004A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62512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321</xdr:row>
      <xdr:rowOff>168275</xdr:rowOff>
    </xdr:from>
    <xdr:to>
      <xdr:col>17</xdr:col>
      <xdr:colOff>3175</xdr:colOff>
      <xdr:row>321</xdr:row>
      <xdr:rowOff>168275</xdr:rowOff>
    </xdr:to>
    <xdr:sp macro="" textlink="">
      <xdr:nvSpPr>
        <xdr:cNvPr id="1355" name="WordArt 1">
          <a:extLst>
            <a:ext uri="{FF2B5EF4-FFF2-40B4-BE49-F238E27FC236}">
              <a16:creationId xmlns:a16="http://schemas.microsoft.com/office/drawing/2014/main" id="{00000000-0008-0000-0100-00004B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62494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321</xdr:row>
      <xdr:rowOff>168275</xdr:rowOff>
    </xdr:from>
    <xdr:to>
      <xdr:col>17</xdr:col>
      <xdr:colOff>3175</xdr:colOff>
      <xdr:row>321</xdr:row>
      <xdr:rowOff>168275</xdr:rowOff>
    </xdr:to>
    <xdr:sp macro="" textlink="">
      <xdr:nvSpPr>
        <xdr:cNvPr id="1356" name="WordArt 2047">
          <a:extLst>
            <a:ext uri="{FF2B5EF4-FFF2-40B4-BE49-F238E27FC236}">
              <a16:creationId xmlns:a16="http://schemas.microsoft.com/office/drawing/2014/main" id="{00000000-0008-0000-0100-00004C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62494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321</xdr:row>
      <xdr:rowOff>170048</xdr:rowOff>
    </xdr:from>
    <xdr:to>
      <xdr:col>17</xdr:col>
      <xdr:colOff>3175</xdr:colOff>
      <xdr:row>321</xdr:row>
      <xdr:rowOff>170048</xdr:rowOff>
    </xdr:to>
    <xdr:sp macro="" textlink="">
      <xdr:nvSpPr>
        <xdr:cNvPr id="1357" name="WordArt 2050">
          <a:extLst>
            <a:ext uri="{FF2B5EF4-FFF2-40B4-BE49-F238E27FC236}">
              <a16:creationId xmlns:a16="http://schemas.microsoft.com/office/drawing/2014/main" id="{00000000-0008-0000-0100-00004D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62512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321</xdr:row>
      <xdr:rowOff>168275</xdr:rowOff>
    </xdr:from>
    <xdr:to>
      <xdr:col>17</xdr:col>
      <xdr:colOff>3175</xdr:colOff>
      <xdr:row>321</xdr:row>
      <xdr:rowOff>168275</xdr:rowOff>
    </xdr:to>
    <xdr:sp macro="" textlink="">
      <xdr:nvSpPr>
        <xdr:cNvPr id="1358" name="WordArt 1">
          <a:extLst>
            <a:ext uri="{FF2B5EF4-FFF2-40B4-BE49-F238E27FC236}">
              <a16:creationId xmlns:a16="http://schemas.microsoft.com/office/drawing/2014/main" id="{00000000-0008-0000-0100-00004E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62494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321</xdr:row>
      <xdr:rowOff>168275</xdr:rowOff>
    </xdr:from>
    <xdr:to>
      <xdr:col>17</xdr:col>
      <xdr:colOff>3175</xdr:colOff>
      <xdr:row>321</xdr:row>
      <xdr:rowOff>168275</xdr:rowOff>
    </xdr:to>
    <xdr:sp macro="" textlink="">
      <xdr:nvSpPr>
        <xdr:cNvPr id="1359" name="WordArt 2047">
          <a:extLst>
            <a:ext uri="{FF2B5EF4-FFF2-40B4-BE49-F238E27FC236}">
              <a16:creationId xmlns:a16="http://schemas.microsoft.com/office/drawing/2014/main" id="{00000000-0008-0000-0100-00004F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62494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321</xdr:row>
      <xdr:rowOff>170048</xdr:rowOff>
    </xdr:from>
    <xdr:to>
      <xdr:col>17</xdr:col>
      <xdr:colOff>3175</xdr:colOff>
      <xdr:row>321</xdr:row>
      <xdr:rowOff>170048</xdr:rowOff>
    </xdr:to>
    <xdr:sp macro="" textlink="">
      <xdr:nvSpPr>
        <xdr:cNvPr id="1360" name="WordArt 2050">
          <a:extLst>
            <a:ext uri="{FF2B5EF4-FFF2-40B4-BE49-F238E27FC236}">
              <a16:creationId xmlns:a16="http://schemas.microsoft.com/office/drawing/2014/main" id="{00000000-0008-0000-0100-000050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62512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321</xdr:row>
      <xdr:rowOff>168275</xdr:rowOff>
    </xdr:from>
    <xdr:to>
      <xdr:col>17</xdr:col>
      <xdr:colOff>3175</xdr:colOff>
      <xdr:row>321</xdr:row>
      <xdr:rowOff>168275</xdr:rowOff>
    </xdr:to>
    <xdr:sp macro="" textlink="">
      <xdr:nvSpPr>
        <xdr:cNvPr id="1361" name="WordArt 1">
          <a:extLst>
            <a:ext uri="{FF2B5EF4-FFF2-40B4-BE49-F238E27FC236}">
              <a16:creationId xmlns:a16="http://schemas.microsoft.com/office/drawing/2014/main" id="{00000000-0008-0000-0100-000051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62494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321</xdr:row>
      <xdr:rowOff>168275</xdr:rowOff>
    </xdr:from>
    <xdr:to>
      <xdr:col>17</xdr:col>
      <xdr:colOff>3175</xdr:colOff>
      <xdr:row>321</xdr:row>
      <xdr:rowOff>168275</xdr:rowOff>
    </xdr:to>
    <xdr:sp macro="" textlink="">
      <xdr:nvSpPr>
        <xdr:cNvPr id="1362" name="WordArt 2047">
          <a:extLst>
            <a:ext uri="{FF2B5EF4-FFF2-40B4-BE49-F238E27FC236}">
              <a16:creationId xmlns:a16="http://schemas.microsoft.com/office/drawing/2014/main" id="{00000000-0008-0000-0100-000052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62494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321</xdr:row>
      <xdr:rowOff>170048</xdr:rowOff>
    </xdr:from>
    <xdr:to>
      <xdr:col>17</xdr:col>
      <xdr:colOff>3175</xdr:colOff>
      <xdr:row>321</xdr:row>
      <xdr:rowOff>170048</xdr:rowOff>
    </xdr:to>
    <xdr:sp macro="" textlink="">
      <xdr:nvSpPr>
        <xdr:cNvPr id="1363" name="WordArt 2050">
          <a:extLst>
            <a:ext uri="{FF2B5EF4-FFF2-40B4-BE49-F238E27FC236}">
              <a16:creationId xmlns:a16="http://schemas.microsoft.com/office/drawing/2014/main" id="{00000000-0008-0000-0100-000053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62512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320</xdr:row>
      <xdr:rowOff>1120775</xdr:rowOff>
    </xdr:from>
    <xdr:to>
      <xdr:col>17</xdr:col>
      <xdr:colOff>3175</xdr:colOff>
      <xdr:row>320</xdr:row>
      <xdr:rowOff>1120775</xdr:rowOff>
    </xdr:to>
    <xdr:sp macro="" textlink="">
      <xdr:nvSpPr>
        <xdr:cNvPr id="1364" name="WordArt 1">
          <a:extLst>
            <a:ext uri="{FF2B5EF4-FFF2-40B4-BE49-F238E27FC236}">
              <a16:creationId xmlns:a16="http://schemas.microsoft.com/office/drawing/2014/main" id="{00000000-0008-0000-0100-000054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60780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320</xdr:row>
      <xdr:rowOff>1120775</xdr:rowOff>
    </xdr:from>
    <xdr:to>
      <xdr:col>17</xdr:col>
      <xdr:colOff>3175</xdr:colOff>
      <xdr:row>320</xdr:row>
      <xdr:rowOff>1120775</xdr:rowOff>
    </xdr:to>
    <xdr:sp macro="" textlink="">
      <xdr:nvSpPr>
        <xdr:cNvPr id="1365" name="WordArt 2047">
          <a:extLst>
            <a:ext uri="{FF2B5EF4-FFF2-40B4-BE49-F238E27FC236}">
              <a16:creationId xmlns:a16="http://schemas.microsoft.com/office/drawing/2014/main" id="{00000000-0008-0000-0100-000055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60780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320</xdr:row>
      <xdr:rowOff>1122548</xdr:rowOff>
    </xdr:from>
    <xdr:to>
      <xdr:col>17</xdr:col>
      <xdr:colOff>3175</xdr:colOff>
      <xdr:row>320</xdr:row>
      <xdr:rowOff>1122548</xdr:rowOff>
    </xdr:to>
    <xdr:sp macro="" textlink="">
      <xdr:nvSpPr>
        <xdr:cNvPr id="1366" name="WordArt 2050">
          <a:extLst>
            <a:ext uri="{FF2B5EF4-FFF2-40B4-BE49-F238E27FC236}">
              <a16:creationId xmlns:a16="http://schemas.microsoft.com/office/drawing/2014/main" id="{00000000-0008-0000-0100-000056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607977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320</xdr:row>
      <xdr:rowOff>1120775</xdr:rowOff>
    </xdr:from>
    <xdr:to>
      <xdr:col>17</xdr:col>
      <xdr:colOff>3175</xdr:colOff>
      <xdr:row>320</xdr:row>
      <xdr:rowOff>1120775</xdr:rowOff>
    </xdr:to>
    <xdr:sp macro="" textlink="">
      <xdr:nvSpPr>
        <xdr:cNvPr id="1367" name="WordArt 1">
          <a:extLst>
            <a:ext uri="{FF2B5EF4-FFF2-40B4-BE49-F238E27FC236}">
              <a16:creationId xmlns:a16="http://schemas.microsoft.com/office/drawing/2014/main" id="{00000000-0008-0000-0100-000057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60780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320</xdr:row>
      <xdr:rowOff>1120775</xdr:rowOff>
    </xdr:from>
    <xdr:to>
      <xdr:col>17</xdr:col>
      <xdr:colOff>3175</xdr:colOff>
      <xdr:row>320</xdr:row>
      <xdr:rowOff>1120775</xdr:rowOff>
    </xdr:to>
    <xdr:sp macro="" textlink="">
      <xdr:nvSpPr>
        <xdr:cNvPr id="1368" name="WordArt 2047">
          <a:extLst>
            <a:ext uri="{FF2B5EF4-FFF2-40B4-BE49-F238E27FC236}">
              <a16:creationId xmlns:a16="http://schemas.microsoft.com/office/drawing/2014/main" id="{00000000-0008-0000-0100-000058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60780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320</xdr:row>
      <xdr:rowOff>1122548</xdr:rowOff>
    </xdr:from>
    <xdr:to>
      <xdr:col>17</xdr:col>
      <xdr:colOff>3175</xdr:colOff>
      <xdr:row>320</xdr:row>
      <xdr:rowOff>1122548</xdr:rowOff>
    </xdr:to>
    <xdr:sp macro="" textlink="">
      <xdr:nvSpPr>
        <xdr:cNvPr id="1369" name="WordArt 2050">
          <a:extLst>
            <a:ext uri="{FF2B5EF4-FFF2-40B4-BE49-F238E27FC236}">
              <a16:creationId xmlns:a16="http://schemas.microsoft.com/office/drawing/2014/main" id="{00000000-0008-0000-0100-000059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607977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320</xdr:row>
      <xdr:rowOff>168275</xdr:rowOff>
    </xdr:from>
    <xdr:to>
      <xdr:col>17</xdr:col>
      <xdr:colOff>3175</xdr:colOff>
      <xdr:row>320</xdr:row>
      <xdr:rowOff>168275</xdr:rowOff>
    </xdr:to>
    <xdr:sp macro="" textlink="">
      <xdr:nvSpPr>
        <xdr:cNvPr id="1370" name="WordArt 1">
          <a:extLst>
            <a:ext uri="{FF2B5EF4-FFF2-40B4-BE49-F238E27FC236}">
              <a16:creationId xmlns:a16="http://schemas.microsoft.com/office/drawing/2014/main" id="{00000000-0008-0000-0100-00005A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58494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320</xdr:row>
      <xdr:rowOff>168275</xdr:rowOff>
    </xdr:from>
    <xdr:to>
      <xdr:col>17</xdr:col>
      <xdr:colOff>3175</xdr:colOff>
      <xdr:row>320</xdr:row>
      <xdr:rowOff>168275</xdr:rowOff>
    </xdr:to>
    <xdr:sp macro="" textlink="">
      <xdr:nvSpPr>
        <xdr:cNvPr id="1371" name="WordArt 2047">
          <a:extLst>
            <a:ext uri="{FF2B5EF4-FFF2-40B4-BE49-F238E27FC236}">
              <a16:creationId xmlns:a16="http://schemas.microsoft.com/office/drawing/2014/main" id="{00000000-0008-0000-0100-00005B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58494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320</xdr:row>
      <xdr:rowOff>170048</xdr:rowOff>
    </xdr:from>
    <xdr:to>
      <xdr:col>17</xdr:col>
      <xdr:colOff>3175</xdr:colOff>
      <xdr:row>320</xdr:row>
      <xdr:rowOff>170048</xdr:rowOff>
    </xdr:to>
    <xdr:sp macro="" textlink="">
      <xdr:nvSpPr>
        <xdr:cNvPr id="1372" name="WordArt 2050">
          <a:extLst>
            <a:ext uri="{FF2B5EF4-FFF2-40B4-BE49-F238E27FC236}">
              <a16:creationId xmlns:a16="http://schemas.microsoft.com/office/drawing/2014/main" id="{00000000-0008-0000-0100-00005C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585117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320</xdr:row>
      <xdr:rowOff>168275</xdr:rowOff>
    </xdr:from>
    <xdr:to>
      <xdr:col>17</xdr:col>
      <xdr:colOff>3175</xdr:colOff>
      <xdr:row>320</xdr:row>
      <xdr:rowOff>168275</xdr:rowOff>
    </xdr:to>
    <xdr:sp macro="" textlink="">
      <xdr:nvSpPr>
        <xdr:cNvPr id="1373" name="WordArt 1">
          <a:extLst>
            <a:ext uri="{FF2B5EF4-FFF2-40B4-BE49-F238E27FC236}">
              <a16:creationId xmlns:a16="http://schemas.microsoft.com/office/drawing/2014/main" id="{00000000-0008-0000-0100-00005D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58494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320</xdr:row>
      <xdr:rowOff>168275</xdr:rowOff>
    </xdr:from>
    <xdr:to>
      <xdr:col>17</xdr:col>
      <xdr:colOff>3175</xdr:colOff>
      <xdr:row>320</xdr:row>
      <xdr:rowOff>168275</xdr:rowOff>
    </xdr:to>
    <xdr:sp macro="" textlink="">
      <xdr:nvSpPr>
        <xdr:cNvPr id="1374" name="WordArt 2047">
          <a:extLst>
            <a:ext uri="{FF2B5EF4-FFF2-40B4-BE49-F238E27FC236}">
              <a16:creationId xmlns:a16="http://schemas.microsoft.com/office/drawing/2014/main" id="{00000000-0008-0000-0100-00005E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58494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320</xdr:row>
      <xdr:rowOff>170048</xdr:rowOff>
    </xdr:from>
    <xdr:to>
      <xdr:col>17</xdr:col>
      <xdr:colOff>3175</xdr:colOff>
      <xdr:row>320</xdr:row>
      <xdr:rowOff>170048</xdr:rowOff>
    </xdr:to>
    <xdr:sp macro="" textlink="">
      <xdr:nvSpPr>
        <xdr:cNvPr id="1375" name="WordArt 2050">
          <a:extLst>
            <a:ext uri="{FF2B5EF4-FFF2-40B4-BE49-F238E27FC236}">
              <a16:creationId xmlns:a16="http://schemas.microsoft.com/office/drawing/2014/main" id="{00000000-0008-0000-0100-00005F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585117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320</xdr:row>
      <xdr:rowOff>1120775</xdr:rowOff>
    </xdr:from>
    <xdr:to>
      <xdr:col>17</xdr:col>
      <xdr:colOff>3175</xdr:colOff>
      <xdr:row>320</xdr:row>
      <xdr:rowOff>1120775</xdr:rowOff>
    </xdr:to>
    <xdr:sp macro="" textlink="">
      <xdr:nvSpPr>
        <xdr:cNvPr id="1376" name="WordArt 1">
          <a:extLst>
            <a:ext uri="{FF2B5EF4-FFF2-40B4-BE49-F238E27FC236}">
              <a16:creationId xmlns:a16="http://schemas.microsoft.com/office/drawing/2014/main" id="{00000000-0008-0000-0100-000060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60780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320</xdr:row>
      <xdr:rowOff>1120775</xdr:rowOff>
    </xdr:from>
    <xdr:to>
      <xdr:col>17</xdr:col>
      <xdr:colOff>3175</xdr:colOff>
      <xdr:row>320</xdr:row>
      <xdr:rowOff>1120775</xdr:rowOff>
    </xdr:to>
    <xdr:sp macro="" textlink="">
      <xdr:nvSpPr>
        <xdr:cNvPr id="1377" name="WordArt 2047">
          <a:extLst>
            <a:ext uri="{FF2B5EF4-FFF2-40B4-BE49-F238E27FC236}">
              <a16:creationId xmlns:a16="http://schemas.microsoft.com/office/drawing/2014/main" id="{00000000-0008-0000-0100-000061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60780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320</xdr:row>
      <xdr:rowOff>1122548</xdr:rowOff>
    </xdr:from>
    <xdr:to>
      <xdr:col>17</xdr:col>
      <xdr:colOff>3175</xdr:colOff>
      <xdr:row>320</xdr:row>
      <xdr:rowOff>1122548</xdr:rowOff>
    </xdr:to>
    <xdr:sp macro="" textlink="">
      <xdr:nvSpPr>
        <xdr:cNvPr id="1378" name="WordArt 2050">
          <a:extLst>
            <a:ext uri="{FF2B5EF4-FFF2-40B4-BE49-F238E27FC236}">
              <a16:creationId xmlns:a16="http://schemas.microsoft.com/office/drawing/2014/main" id="{00000000-0008-0000-0100-000062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607977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320</xdr:row>
      <xdr:rowOff>1120775</xdr:rowOff>
    </xdr:from>
    <xdr:to>
      <xdr:col>17</xdr:col>
      <xdr:colOff>3175</xdr:colOff>
      <xdr:row>320</xdr:row>
      <xdr:rowOff>1120775</xdr:rowOff>
    </xdr:to>
    <xdr:sp macro="" textlink="">
      <xdr:nvSpPr>
        <xdr:cNvPr id="1379" name="WordArt 1">
          <a:extLst>
            <a:ext uri="{FF2B5EF4-FFF2-40B4-BE49-F238E27FC236}">
              <a16:creationId xmlns:a16="http://schemas.microsoft.com/office/drawing/2014/main" id="{00000000-0008-0000-0100-000063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60780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320</xdr:row>
      <xdr:rowOff>1120775</xdr:rowOff>
    </xdr:from>
    <xdr:to>
      <xdr:col>17</xdr:col>
      <xdr:colOff>3175</xdr:colOff>
      <xdr:row>320</xdr:row>
      <xdr:rowOff>1120775</xdr:rowOff>
    </xdr:to>
    <xdr:sp macro="" textlink="">
      <xdr:nvSpPr>
        <xdr:cNvPr id="1380" name="WordArt 2047">
          <a:extLst>
            <a:ext uri="{FF2B5EF4-FFF2-40B4-BE49-F238E27FC236}">
              <a16:creationId xmlns:a16="http://schemas.microsoft.com/office/drawing/2014/main" id="{00000000-0008-0000-0100-000064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60780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320</xdr:row>
      <xdr:rowOff>1122548</xdr:rowOff>
    </xdr:from>
    <xdr:to>
      <xdr:col>17</xdr:col>
      <xdr:colOff>3175</xdr:colOff>
      <xdr:row>320</xdr:row>
      <xdr:rowOff>1122548</xdr:rowOff>
    </xdr:to>
    <xdr:sp macro="" textlink="">
      <xdr:nvSpPr>
        <xdr:cNvPr id="1381" name="WordArt 2050">
          <a:extLst>
            <a:ext uri="{FF2B5EF4-FFF2-40B4-BE49-F238E27FC236}">
              <a16:creationId xmlns:a16="http://schemas.microsoft.com/office/drawing/2014/main" id="{00000000-0008-0000-0100-000065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607977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320</xdr:row>
      <xdr:rowOff>168275</xdr:rowOff>
    </xdr:from>
    <xdr:to>
      <xdr:col>17</xdr:col>
      <xdr:colOff>3175</xdr:colOff>
      <xdr:row>320</xdr:row>
      <xdr:rowOff>168275</xdr:rowOff>
    </xdr:to>
    <xdr:sp macro="" textlink="">
      <xdr:nvSpPr>
        <xdr:cNvPr id="1382" name="WordArt 1">
          <a:extLst>
            <a:ext uri="{FF2B5EF4-FFF2-40B4-BE49-F238E27FC236}">
              <a16:creationId xmlns:a16="http://schemas.microsoft.com/office/drawing/2014/main" id="{00000000-0008-0000-0100-000066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58494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320</xdr:row>
      <xdr:rowOff>168275</xdr:rowOff>
    </xdr:from>
    <xdr:to>
      <xdr:col>17</xdr:col>
      <xdr:colOff>3175</xdr:colOff>
      <xdr:row>320</xdr:row>
      <xdr:rowOff>168275</xdr:rowOff>
    </xdr:to>
    <xdr:sp macro="" textlink="">
      <xdr:nvSpPr>
        <xdr:cNvPr id="1383" name="WordArt 2047">
          <a:extLst>
            <a:ext uri="{FF2B5EF4-FFF2-40B4-BE49-F238E27FC236}">
              <a16:creationId xmlns:a16="http://schemas.microsoft.com/office/drawing/2014/main" id="{00000000-0008-0000-0100-000067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58494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320</xdr:row>
      <xdr:rowOff>170048</xdr:rowOff>
    </xdr:from>
    <xdr:to>
      <xdr:col>17</xdr:col>
      <xdr:colOff>3175</xdr:colOff>
      <xdr:row>320</xdr:row>
      <xdr:rowOff>170048</xdr:rowOff>
    </xdr:to>
    <xdr:sp macro="" textlink="">
      <xdr:nvSpPr>
        <xdr:cNvPr id="1384" name="WordArt 2050">
          <a:extLst>
            <a:ext uri="{FF2B5EF4-FFF2-40B4-BE49-F238E27FC236}">
              <a16:creationId xmlns:a16="http://schemas.microsoft.com/office/drawing/2014/main" id="{00000000-0008-0000-0100-000068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585117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320</xdr:row>
      <xdr:rowOff>168275</xdr:rowOff>
    </xdr:from>
    <xdr:to>
      <xdr:col>17</xdr:col>
      <xdr:colOff>3175</xdr:colOff>
      <xdr:row>320</xdr:row>
      <xdr:rowOff>168275</xdr:rowOff>
    </xdr:to>
    <xdr:sp macro="" textlink="">
      <xdr:nvSpPr>
        <xdr:cNvPr id="1385" name="WordArt 1">
          <a:extLst>
            <a:ext uri="{FF2B5EF4-FFF2-40B4-BE49-F238E27FC236}">
              <a16:creationId xmlns:a16="http://schemas.microsoft.com/office/drawing/2014/main" id="{00000000-0008-0000-0100-000069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58494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320</xdr:row>
      <xdr:rowOff>168275</xdr:rowOff>
    </xdr:from>
    <xdr:to>
      <xdr:col>17</xdr:col>
      <xdr:colOff>3175</xdr:colOff>
      <xdr:row>320</xdr:row>
      <xdr:rowOff>168275</xdr:rowOff>
    </xdr:to>
    <xdr:sp macro="" textlink="">
      <xdr:nvSpPr>
        <xdr:cNvPr id="1386" name="WordArt 2047">
          <a:extLst>
            <a:ext uri="{FF2B5EF4-FFF2-40B4-BE49-F238E27FC236}">
              <a16:creationId xmlns:a16="http://schemas.microsoft.com/office/drawing/2014/main" id="{00000000-0008-0000-0100-00006A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58494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320</xdr:row>
      <xdr:rowOff>170048</xdr:rowOff>
    </xdr:from>
    <xdr:to>
      <xdr:col>17</xdr:col>
      <xdr:colOff>3175</xdr:colOff>
      <xdr:row>320</xdr:row>
      <xdr:rowOff>170048</xdr:rowOff>
    </xdr:to>
    <xdr:sp macro="" textlink="">
      <xdr:nvSpPr>
        <xdr:cNvPr id="1387" name="WordArt 2050">
          <a:extLst>
            <a:ext uri="{FF2B5EF4-FFF2-40B4-BE49-F238E27FC236}">
              <a16:creationId xmlns:a16="http://schemas.microsoft.com/office/drawing/2014/main" id="{00000000-0008-0000-0100-00006B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585117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320</xdr:row>
      <xdr:rowOff>168275</xdr:rowOff>
    </xdr:from>
    <xdr:to>
      <xdr:col>17</xdr:col>
      <xdr:colOff>3175</xdr:colOff>
      <xdr:row>320</xdr:row>
      <xdr:rowOff>168275</xdr:rowOff>
    </xdr:to>
    <xdr:sp macro="" textlink="">
      <xdr:nvSpPr>
        <xdr:cNvPr id="1388" name="WordArt 1">
          <a:extLst>
            <a:ext uri="{FF2B5EF4-FFF2-40B4-BE49-F238E27FC236}">
              <a16:creationId xmlns:a16="http://schemas.microsoft.com/office/drawing/2014/main" id="{00000000-0008-0000-0100-00006C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58494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320</xdr:row>
      <xdr:rowOff>168275</xdr:rowOff>
    </xdr:from>
    <xdr:to>
      <xdr:col>17</xdr:col>
      <xdr:colOff>3175</xdr:colOff>
      <xdr:row>320</xdr:row>
      <xdr:rowOff>168275</xdr:rowOff>
    </xdr:to>
    <xdr:sp macro="" textlink="">
      <xdr:nvSpPr>
        <xdr:cNvPr id="1389" name="WordArt 2047">
          <a:extLst>
            <a:ext uri="{FF2B5EF4-FFF2-40B4-BE49-F238E27FC236}">
              <a16:creationId xmlns:a16="http://schemas.microsoft.com/office/drawing/2014/main" id="{00000000-0008-0000-0100-00006D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58494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320</xdr:row>
      <xdr:rowOff>170048</xdr:rowOff>
    </xdr:from>
    <xdr:to>
      <xdr:col>17</xdr:col>
      <xdr:colOff>3175</xdr:colOff>
      <xdr:row>320</xdr:row>
      <xdr:rowOff>170048</xdr:rowOff>
    </xdr:to>
    <xdr:sp macro="" textlink="">
      <xdr:nvSpPr>
        <xdr:cNvPr id="1390" name="WordArt 2050">
          <a:extLst>
            <a:ext uri="{FF2B5EF4-FFF2-40B4-BE49-F238E27FC236}">
              <a16:creationId xmlns:a16="http://schemas.microsoft.com/office/drawing/2014/main" id="{00000000-0008-0000-0100-00006E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585117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320</xdr:row>
      <xdr:rowOff>168275</xdr:rowOff>
    </xdr:from>
    <xdr:to>
      <xdr:col>17</xdr:col>
      <xdr:colOff>3175</xdr:colOff>
      <xdr:row>320</xdr:row>
      <xdr:rowOff>168275</xdr:rowOff>
    </xdr:to>
    <xdr:sp macro="" textlink="">
      <xdr:nvSpPr>
        <xdr:cNvPr id="1391" name="WordArt 1">
          <a:extLst>
            <a:ext uri="{FF2B5EF4-FFF2-40B4-BE49-F238E27FC236}">
              <a16:creationId xmlns:a16="http://schemas.microsoft.com/office/drawing/2014/main" id="{00000000-0008-0000-0100-00006F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58494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320</xdr:row>
      <xdr:rowOff>168275</xdr:rowOff>
    </xdr:from>
    <xdr:to>
      <xdr:col>17</xdr:col>
      <xdr:colOff>3175</xdr:colOff>
      <xdr:row>320</xdr:row>
      <xdr:rowOff>168275</xdr:rowOff>
    </xdr:to>
    <xdr:sp macro="" textlink="">
      <xdr:nvSpPr>
        <xdr:cNvPr id="1392" name="WordArt 2047">
          <a:extLst>
            <a:ext uri="{FF2B5EF4-FFF2-40B4-BE49-F238E27FC236}">
              <a16:creationId xmlns:a16="http://schemas.microsoft.com/office/drawing/2014/main" id="{00000000-0008-0000-0100-000070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58494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320</xdr:row>
      <xdr:rowOff>170048</xdr:rowOff>
    </xdr:from>
    <xdr:to>
      <xdr:col>17</xdr:col>
      <xdr:colOff>3175</xdr:colOff>
      <xdr:row>320</xdr:row>
      <xdr:rowOff>170048</xdr:rowOff>
    </xdr:to>
    <xdr:sp macro="" textlink="">
      <xdr:nvSpPr>
        <xdr:cNvPr id="1393" name="WordArt 2050">
          <a:extLst>
            <a:ext uri="{FF2B5EF4-FFF2-40B4-BE49-F238E27FC236}">
              <a16:creationId xmlns:a16="http://schemas.microsoft.com/office/drawing/2014/main" id="{00000000-0008-0000-0100-000071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585117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320</xdr:row>
      <xdr:rowOff>168275</xdr:rowOff>
    </xdr:from>
    <xdr:to>
      <xdr:col>17</xdr:col>
      <xdr:colOff>3175</xdr:colOff>
      <xdr:row>320</xdr:row>
      <xdr:rowOff>168275</xdr:rowOff>
    </xdr:to>
    <xdr:sp macro="" textlink="">
      <xdr:nvSpPr>
        <xdr:cNvPr id="1394" name="WordArt 1">
          <a:extLst>
            <a:ext uri="{FF2B5EF4-FFF2-40B4-BE49-F238E27FC236}">
              <a16:creationId xmlns:a16="http://schemas.microsoft.com/office/drawing/2014/main" id="{00000000-0008-0000-0100-000072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58494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320</xdr:row>
      <xdr:rowOff>168275</xdr:rowOff>
    </xdr:from>
    <xdr:to>
      <xdr:col>17</xdr:col>
      <xdr:colOff>3175</xdr:colOff>
      <xdr:row>320</xdr:row>
      <xdr:rowOff>168275</xdr:rowOff>
    </xdr:to>
    <xdr:sp macro="" textlink="">
      <xdr:nvSpPr>
        <xdr:cNvPr id="1395" name="WordArt 2047">
          <a:extLst>
            <a:ext uri="{FF2B5EF4-FFF2-40B4-BE49-F238E27FC236}">
              <a16:creationId xmlns:a16="http://schemas.microsoft.com/office/drawing/2014/main" id="{00000000-0008-0000-0100-000073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58494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320</xdr:row>
      <xdr:rowOff>170048</xdr:rowOff>
    </xdr:from>
    <xdr:to>
      <xdr:col>17</xdr:col>
      <xdr:colOff>3175</xdr:colOff>
      <xdr:row>320</xdr:row>
      <xdr:rowOff>170048</xdr:rowOff>
    </xdr:to>
    <xdr:sp macro="" textlink="">
      <xdr:nvSpPr>
        <xdr:cNvPr id="1396" name="WordArt 2050">
          <a:extLst>
            <a:ext uri="{FF2B5EF4-FFF2-40B4-BE49-F238E27FC236}">
              <a16:creationId xmlns:a16="http://schemas.microsoft.com/office/drawing/2014/main" id="{00000000-0008-0000-0100-000074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585117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320</xdr:row>
      <xdr:rowOff>168275</xdr:rowOff>
    </xdr:from>
    <xdr:to>
      <xdr:col>17</xdr:col>
      <xdr:colOff>3175</xdr:colOff>
      <xdr:row>320</xdr:row>
      <xdr:rowOff>168275</xdr:rowOff>
    </xdr:to>
    <xdr:sp macro="" textlink="">
      <xdr:nvSpPr>
        <xdr:cNvPr id="1397" name="WordArt 1">
          <a:extLst>
            <a:ext uri="{FF2B5EF4-FFF2-40B4-BE49-F238E27FC236}">
              <a16:creationId xmlns:a16="http://schemas.microsoft.com/office/drawing/2014/main" id="{00000000-0008-0000-0100-000075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58494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320</xdr:row>
      <xdr:rowOff>168275</xdr:rowOff>
    </xdr:from>
    <xdr:to>
      <xdr:col>17</xdr:col>
      <xdr:colOff>3175</xdr:colOff>
      <xdr:row>320</xdr:row>
      <xdr:rowOff>168275</xdr:rowOff>
    </xdr:to>
    <xdr:sp macro="" textlink="">
      <xdr:nvSpPr>
        <xdr:cNvPr id="1398" name="WordArt 2047">
          <a:extLst>
            <a:ext uri="{FF2B5EF4-FFF2-40B4-BE49-F238E27FC236}">
              <a16:creationId xmlns:a16="http://schemas.microsoft.com/office/drawing/2014/main" id="{00000000-0008-0000-0100-000076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58494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320</xdr:row>
      <xdr:rowOff>170048</xdr:rowOff>
    </xdr:from>
    <xdr:to>
      <xdr:col>17</xdr:col>
      <xdr:colOff>3175</xdr:colOff>
      <xdr:row>320</xdr:row>
      <xdr:rowOff>170048</xdr:rowOff>
    </xdr:to>
    <xdr:sp macro="" textlink="">
      <xdr:nvSpPr>
        <xdr:cNvPr id="1399" name="WordArt 2050">
          <a:extLst>
            <a:ext uri="{FF2B5EF4-FFF2-40B4-BE49-F238E27FC236}">
              <a16:creationId xmlns:a16="http://schemas.microsoft.com/office/drawing/2014/main" id="{00000000-0008-0000-0100-000077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585117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321</xdr:row>
      <xdr:rowOff>1120775</xdr:rowOff>
    </xdr:from>
    <xdr:to>
      <xdr:col>17</xdr:col>
      <xdr:colOff>3175</xdr:colOff>
      <xdr:row>321</xdr:row>
      <xdr:rowOff>1120775</xdr:rowOff>
    </xdr:to>
    <xdr:sp macro="" textlink="">
      <xdr:nvSpPr>
        <xdr:cNvPr id="1400" name="WordArt 1">
          <a:extLst>
            <a:ext uri="{FF2B5EF4-FFF2-40B4-BE49-F238E27FC236}">
              <a16:creationId xmlns:a16="http://schemas.microsoft.com/office/drawing/2014/main" id="{00000000-0008-0000-0100-000078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64780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321</xdr:row>
      <xdr:rowOff>1120775</xdr:rowOff>
    </xdr:from>
    <xdr:to>
      <xdr:col>17</xdr:col>
      <xdr:colOff>3175</xdr:colOff>
      <xdr:row>321</xdr:row>
      <xdr:rowOff>1120775</xdr:rowOff>
    </xdr:to>
    <xdr:sp macro="" textlink="">
      <xdr:nvSpPr>
        <xdr:cNvPr id="1401" name="WordArt 2047">
          <a:extLst>
            <a:ext uri="{FF2B5EF4-FFF2-40B4-BE49-F238E27FC236}">
              <a16:creationId xmlns:a16="http://schemas.microsoft.com/office/drawing/2014/main" id="{00000000-0008-0000-0100-000079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64780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321</xdr:row>
      <xdr:rowOff>1122548</xdr:rowOff>
    </xdr:from>
    <xdr:to>
      <xdr:col>17</xdr:col>
      <xdr:colOff>3175</xdr:colOff>
      <xdr:row>321</xdr:row>
      <xdr:rowOff>1122548</xdr:rowOff>
    </xdr:to>
    <xdr:sp macro="" textlink="">
      <xdr:nvSpPr>
        <xdr:cNvPr id="1402" name="WordArt 2050">
          <a:extLst>
            <a:ext uri="{FF2B5EF4-FFF2-40B4-BE49-F238E27FC236}">
              <a16:creationId xmlns:a16="http://schemas.microsoft.com/office/drawing/2014/main" id="{00000000-0008-0000-0100-00007A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64798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321</xdr:row>
      <xdr:rowOff>1120775</xdr:rowOff>
    </xdr:from>
    <xdr:to>
      <xdr:col>17</xdr:col>
      <xdr:colOff>3175</xdr:colOff>
      <xdr:row>321</xdr:row>
      <xdr:rowOff>1120775</xdr:rowOff>
    </xdr:to>
    <xdr:sp macro="" textlink="">
      <xdr:nvSpPr>
        <xdr:cNvPr id="1403" name="WordArt 1">
          <a:extLst>
            <a:ext uri="{FF2B5EF4-FFF2-40B4-BE49-F238E27FC236}">
              <a16:creationId xmlns:a16="http://schemas.microsoft.com/office/drawing/2014/main" id="{00000000-0008-0000-0100-00007B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64780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321</xdr:row>
      <xdr:rowOff>1120775</xdr:rowOff>
    </xdr:from>
    <xdr:to>
      <xdr:col>17</xdr:col>
      <xdr:colOff>3175</xdr:colOff>
      <xdr:row>321</xdr:row>
      <xdr:rowOff>1120775</xdr:rowOff>
    </xdr:to>
    <xdr:sp macro="" textlink="">
      <xdr:nvSpPr>
        <xdr:cNvPr id="1404" name="WordArt 2047">
          <a:extLst>
            <a:ext uri="{FF2B5EF4-FFF2-40B4-BE49-F238E27FC236}">
              <a16:creationId xmlns:a16="http://schemas.microsoft.com/office/drawing/2014/main" id="{00000000-0008-0000-0100-00007C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64780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321</xdr:row>
      <xdr:rowOff>1122548</xdr:rowOff>
    </xdr:from>
    <xdr:to>
      <xdr:col>17</xdr:col>
      <xdr:colOff>3175</xdr:colOff>
      <xdr:row>321</xdr:row>
      <xdr:rowOff>1122548</xdr:rowOff>
    </xdr:to>
    <xdr:sp macro="" textlink="">
      <xdr:nvSpPr>
        <xdr:cNvPr id="1405" name="WordArt 2050">
          <a:extLst>
            <a:ext uri="{FF2B5EF4-FFF2-40B4-BE49-F238E27FC236}">
              <a16:creationId xmlns:a16="http://schemas.microsoft.com/office/drawing/2014/main" id="{00000000-0008-0000-0100-00007D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64798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321</xdr:row>
      <xdr:rowOff>168275</xdr:rowOff>
    </xdr:from>
    <xdr:to>
      <xdr:col>17</xdr:col>
      <xdr:colOff>3175</xdr:colOff>
      <xdr:row>321</xdr:row>
      <xdr:rowOff>168275</xdr:rowOff>
    </xdr:to>
    <xdr:sp macro="" textlink="">
      <xdr:nvSpPr>
        <xdr:cNvPr id="1406" name="WordArt 1">
          <a:extLst>
            <a:ext uri="{FF2B5EF4-FFF2-40B4-BE49-F238E27FC236}">
              <a16:creationId xmlns:a16="http://schemas.microsoft.com/office/drawing/2014/main" id="{00000000-0008-0000-0100-00007E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62494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321</xdr:row>
      <xdr:rowOff>168275</xdr:rowOff>
    </xdr:from>
    <xdr:to>
      <xdr:col>17</xdr:col>
      <xdr:colOff>3175</xdr:colOff>
      <xdr:row>321</xdr:row>
      <xdr:rowOff>168275</xdr:rowOff>
    </xdr:to>
    <xdr:sp macro="" textlink="">
      <xdr:nvSpPr>
        <xdr:cNvPr id="1407" name="WordArt 2047">
          <a:extLst>
            <a:ext uri="{FF2B5EF4-FFF2-40B4-BE49-F238E27FC236}">
              <a16:creationId xmlns:a16="http://schemas.microsoft.com/office/drawing/2014/main" id="{00000000-0008-0000-0100-00007F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62494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321</xdr:row>
      <xdr:rowOff>170048</xdr:rowOff>
    </xdr:from>
    <xdr:to>
      <xdr:col>17</xdr:col>
      <xdr:colOff>3175</xdr:colOff>
      <xdr:row>321</xdr:row>
      <xdr:rowOff>170048</xdr:rowOff>
    </xdr:to>
    <xdr:sp macro="" textlink="">
      <xdr:nvSpPr>
        <xdr:cNvPr id="1408" name="WordArt 2050">
          <a:extLst>
            <a:ext uri="{FF2B5EF4-FFF2-40B4-BE49-F238E27FC236}">
              <a16:creationId xmlns:a16="http://schemas.microsoft.com/office/drawing/2014/main" id="{00000000-0008-0000-0100-000080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62512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321</xdr:row>
      <xdr:rowOff>168275</xdr:rowOff>
    </xdr:from>
    <xdr:to>
      <xdr:col>17</xdr:col>
      <xdr:colOff>3175</xdr:colOff>
      <xdr:row>321</xdr:row>
      <xdr:rowOff>168275</xdr:rowOff>
    </xdr:to>
    <xdr:sp macro="" textlink="">
      <xdr:nvSpPr>
        <xdr:cNvPr id="1409" name="WordArt 1">
          <a:extLst>
            <a:ext uri="{FF2B5EF4-FFF2-40B4-BE49-F238E27FC236}">
              <a16:creationId xmlns:a16="http://schemas.microsoft.com/office/drawing/2014/main" id="{00000000-0008-0000-0100-000081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62494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321</xdr:row>
      <xdr:rowOff>168275</xdr:rowOff>
    </xdr:from>
    <xdr:to>
      <xdr:col>17</xdr:col>
      <xdr:colOff>3175</xdr:colOff>
      <xdr:row>321</xdr:row>
      <xdr:rowOff>168275</xdr:rowOff>
    </xdr:to>
    <xdr:sp macro="" textlink="">
      <xdr:nvSpPr>
        <xdr:cNvPr id="1410" name="WordArt 2047">
          <a:extLst>
            <a:ext uri="{FF2B5EF4-FFF2-40B4-BE49-F238E27FC236}">
              <a16:creationId xmlns:a16="http://schemas.microsoft.com/office/drawing/2014/main" id="{00000000-0008-0000-0100-000082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62494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321</xdr:row>
      <xdr:rowOff>170048</xdr:rowOff>
    </xdr:from>
    <xdr:to>
      <xdr:col>17</xdr:col>
      <xdr:colOff>3175</xdr:colOff>
      <xdr:row>321</xdr:row>
      <xdr:rowOff>170048</xdr:rowOff>
    </xdr:to>
    <xdr:sp macro="" textlink="">
      <xdr:nvSpPr>
        <xdr:cNvPr id="1411" name="WordArt 2050">
          <a:extLst>
            <a:ext uri="{FF2B5EF4-FFF2-40B4-BE49-F238E27FC236}">
              <a16:creationId xmlns:a16="http://schemas.microsoft.com/office/drawing/2014/main" id="{00000000-0008-0000-0100-000083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62512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321</xdr:row>
      <xdr:rowOff>1120775</xdr:rowOff>
    </xdr:from>
    <xdr:to>
      <xdr:col>17</xdr:col>
      <xdr:colOff>3175</xdr:colOff>
      <xdr:row>321</xdr:row>
      <xdr:rowOff>1120775</xdr:rowOff>
    </xdr:to>
    <xdr:sp macro="" textlink="">
      <xdr:nvSpPr>
        <xdr:cNvPr id="1412" name="WordArt 1">
          <a:extLst>
            <a:ext uri="{FF2B5EF4-FFF2-40B4-BE49-F238E27FC236}">
              <a16:creationId xmlns:a16="http://schemas.microsoft.com/office/drawing/2014/main" id="{00000000-0008-0000-0100-000084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64780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321</xdr:row>
      <xdr:rowOff>1120775</xdr:rowOff>
    </xdr:from>
    <xdr:to>
      <xdr:col>17</xdr:col>
      <xdr:colOff>3175</xdr:colOff>
      <xdr:row>321</xdr:row>
      <xdr:rowOff>1120775</xdr:rowOff>
    </xdr:to>
    <xdr:sp macro="" textlink="">
      <xdr:nvSpPr>
        <xdr:cNvPr id="1413" name="WordArt 2047">
          <a:extLst>
            <a:ext uri="{FF2B5EF4-FFF2-40B4-BE49-F238E27FC236}">
              <a16:creationId xmlns:a16="http://schemas.microsoft.com/office/drawing/2014/main" id="{00000000-0008-0000-0100-000085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64780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321</xdr:row>
      <xdr:rowOff>1122548</xdr:rowOff>
    </xdr:from>
    <xdr:to>
      <xdr:col>17</xdr:col>
      <xdr:colOff>3175</xdr:colOff>
      <xdr:row>321</xdr:row>
      <xdr:rowOff>1122548</xdr:rowOff>
    </xdr:to>
    <xdr:sp macro="" textlink="">
      <xdr:nvSpPr>
        <xdr:cNvPr id="1414" name="WordArt 2050">
          <a:extLst>
            <a:ext uri="{FF2B5EF4-FFF2-40B4-BE49-F238E27FC236}">
              <a16:creationId xmlns:a16="http://schemas.microsoft.com/office/drawing/2014/main" id="{00000000-0008-0000-0100-000086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64798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321</xdr:row>
      <xdr:rowOff>1120775</xdr:rowOff>
    </xdr:from>
    <xdr:to>
      <xdr:col>17</xdr:col>
      <xdr:colOff>3175</xdr:colOff>
      <xdr:row>321</xdr:row>
      <xdr:rowOff>1120775</xdr:rowOff>
    </xdr:to>
    <xdr:sp macro="" textlink="">
      <xdr:nvSpPr>
        <xdr:cNvPr id="1415" name="WordArt 1">
          <a:extLst>
            <a:ext uri="{FF2B5EF4-FFF2-40B4-BE49-F238E27FC236}">
              <a16:creationId xmlns:a16="http://schemas.microsoft.com/office/drawing/2014/main" id="{00000000-0008-0000-0100-000087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64780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321</xdr:row>
      <xdr:rowOff>1120775</xdr:rowOff>
    </xdr:from>
    <xdr:to>
      <xdr:col>17</xdr:col>
      <xdr:colOff>3175</xdr:colOff>
      <xdr:row>321</xdr:row>
      <xdr:rowOff>1120775</xdr:rowOff>
    </xdr:to>
    <xdr:sp macro="" textlink="">
      <xdr:nvSpPr>
        <xdr:cNvPr id="1416" name="WordArt 2047">
          <a:extLst>
            <a:ext uri="{FF2B5EF4-FFF2-40B4-BE49-F238E27FC236}">
              <a16:creationId xmlns:a16="http://schemas.microsoft.com/office/drawing/2014/main" id="{00000000-0008-0000-0100-000088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64780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321</xdr:row>
      <xdr:rowOff>1122548</xdr:rowOff>
    </xdr:from>
    <xdr:to>
      <xdr:col>17</xdr:col>
      <xdr:colOff>3175</xdr:colOff>
      <xdr:row>321</xdr:row>
      <xdr:rowOff>1122548</xdr:rowOff>
    </xdr:to>
    <xdr:sp macro="" textlink="">
      <xdr:nvSpPr>
        <xdr:cNvPr id="1417" name="WordArt 2050">
          <a:extLst>
            <a:ext uri="{FF2B5EF4-FFF2-40B4-BE49-F238E27FC236}">
              <a16:creationId xmlns:a16="http://schemas.microsoft.com/office/drawing/2014/main" id="{00000000-0008-0000-0100-000089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64798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321</xdr:row>
      <xdr:rowOff>168275</xdr:rowOff>
    </xdr:from>
    <xdr:to>
      <xdr:col>17</xdr:col>
      <xdr:colOff>3175</xdr:colOff>
      <xdr:row>321</xdr:row>
      <xdr:rowOff>168275</xdr:rowOff>
    </xdr:to>
    <xdr:sp macro="" textlink="">
      <xdr:nvSpPr>
        <xdr:cNvPr id="1418" name="WordArt 1">
          <a:extLst>
            <a:ext uri="{FF2B5EF4-FFF2-40B4-BE49-F238E27FC236}">
              <a16:creationId xmlns:a16="http://schemas.microsoft.com/office/drawing/2014/main" id="{00000000-0008-0000-0100-00008A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62494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321</xdr:row>
      <xdr:rowOff>168275</xdr:rowOff>
    </xdr:from>
    <xdr:to>
      <xdr:col>17</xdr:col>
      <xdr:colOff>3175</xdr:colOff>
      <xdr:row>321</xdr:row>
      <xdr:rowOff>168275</xdr:rowOff>
    </xdr:to>
    <xdr:sp macro="" textlink="">
      <xdr:nvSpPr>
        <xdr:cNvPr id="1419" name="WordArt 2047">
          <a:extLst>
            <a:ext uri="{FF2B5EF4-FFF2-40B4-BE49-F238E27FC236}">
              <a16:creationId xmlns:a16="http://schemas.microsoft.com/office/drawing/2014/main" id="{00000000-0008-0000-0100-00008B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62494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321</xdr:row>
      <xdr:rowOff>170048</xdr:rowOff>
    </xdr:from>
    <xdr:to>
      <xdr:col>17</xdr:col>
      <xdr:colOff>3175</xdr:colOff>
      <xdr:row>321</xdr:row>
      <xdr:rowOff>170048</xdr:rowOff>
    </xdr:to>
    <xdr:sp macro="" textlink="">
      <xdr:nvSpPr>
        <xdr:cNvPr id="1420" name="WordArt 2050">
          <a:extLst>
            <a:ext uri="{FF2B5EF4-FFF2-40B4-BE49-F238E27FC236}">
              <a16:creationId xmlns:a16="http://schemas.microsoft.com/office/drawing/2014/main" id="{00000000-0008-0000-0100-00008C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62512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321</xdr:row>
      <xdr:rowOff>168275</xdr:rowOff>
    </xdr:from>
    <xdr:to>
      <xdr:col>17</xdr:col>
      <xdr:colOff>3175</xdr:colOff>
      <xdr:row>321</xdr:row>
      <xdr:rowOff>168275</xdr:rowOff>
    </xdr:to>
    <xdr:sp macro="" textlink="">
      <xdr:nvSpPr>
        <xdr:cNvPr id="1421" name="WordArt 1">
          <a:extLst>
            <a:ext uri="{FF2B5EF4-FFF2-40B4-BE49-F238E27FC236}">
              <a16:creationId xmlns:a16="http://schemas.microsoft.com/office/drawing/2014/main" id="{00000000-0008-0000-0100-00008D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62494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321</xdr:row>
      <xdr:rowOff>168275</xdr:rowOff>
    </xdr:from>
    <xdr:to>
      <xdr:col>17</xdr:col>
      <xdr:colOff>3175</xdr:colOff>
      <xdr:row>321</xdr:row>
      <xdr:rowOff>168275</xdr:rowOff>
    </xdr:to>
    <xdr:sp macro="" textlink="">
      <xdr:nvSpPr>
        <xdr:cNvPr id="1422" name="WordArt 2047">
          <a:extLst>
            <a:ext uri="{FF2B5EF4-FFF2-40B4-BE49-F238E27FC236}">
              <a16:creationId xmlns:a16="http://schemas.microsoft.com/office/drawing/2014/main" id="{00000000-0008-0000-0100-00008E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62494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321</xdr:row>
      <xdr:rowOff>170048</xdr:rowOff>
    </xdr:from>
    <xdr:to>
      <xdr:col>17</xdr:col>
      <xdr:colOff>3175</xdr:colOff>
      <xdr:row>321</xdr:row>
      <xdr:rowOff>170048</xdr:rowOff>
    </xdr:to>
    <xdr:sp macro="" textlink="">
      <xdr:nvSpPr>
        <xdr:cNvPr id="1423" name="WordArt 2050">
          <a:extLst>
            <a:ext uri="{FF2B5EF4-FFF2-40B4-BE49-F238E27FC236}">
              <a16:creationId xmlns:a16="http://schemas.microsoft.com/office/drawing/2014/main" id="{00000000-0008-0000-0100-00008F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62512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321</xdr:row>
      <xdr:rowOff>168275</xdr:rowOff>
    </xdr:from>
    <xdr:to>
      <xdr:col>17</xdr:col>
      <xdr:colOff>3175</xdr:colOff>
      <xdr:row>321</xdr:row>
      <xdr:rowOff>168275</xdr:rowOff>
    </xdr:to>
    <xdr:sp macro="" textlink="">
      <xdr:nvSpPr>
        <xdr:cNvPr id="1424" name="WordArt 1">
          <a:extLst>
            <a:ext uri="{FF2B5EF4-FFF2-40B4-BE49-F238E27FC236}">
              <a16:creationId xmlns:a16="http://schemas.microsoft.com/office/drawing/2014/main" id="{00000000-0008-0000-0100-000090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62494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321</xdr:row>
      <xdr:rowOff>168275</xdr:rowOff>
    </xdr:from>
    <xdr:to>
      <xdr:col>17</xdr:col>
      <xdr:colOff>3175</xdr:colOff>
      <xdr:row>321</xdr:row>
      <xdr:rowOff>168275</xdr:rowOff>
    </xdr:to>
    <xdr:sp macro="" textlink="">
      <xdr:nvSpPr>
        <xdr:cNvPr id="1425" name="WordArt 2047">
          <a:extLst>
            <a:ext uri="{FF2B5EF4-FFF2-40B4-BE49-F238E27FC236}">
              <a16:creationId xmlns:a16="http://schemas.microsoft.com/office/drawing/2014/main" id="{00000000-0008-0000-0100-000091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62494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321</xdr:row>
      <xdr:rowOff>170048</xdr:rowOff>
    </xdr:from>
    <xdr:to>
      <xdr:col>17</xdr:col>
      <xdr:colOff>3175</xdr:colOff>
      <xdr:row>321</xdr:row>
      <xdr:rowOff>170048</xdr:rowOff>
    </xdr:to>
    <xdr:sp macro="" textlink="">
      <xdr:nvSpPr>
        <xdr:cNvPr id="1426" name="WordArt 2050">
          <a:extLst>
            <a:ext uri="{FF2B5EF4-FFF2-40B4-BE49-F238E27FC236}">
              <a16:creationId xmlns:a16="http://schemas.microsoft.com/office/drawing/2014/main" id="{00000000-0008-0000-0100-000092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62512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321</xdr:row>
      <xdr:rowOff>168275</xdr:rowOff>
    </xdr:from>
    <xdr:to>
      <xdr:col>17</xdr:col>
      <xdr:colOff>3175</xdr:colOff>
      <xdr:row>321</xdr:row>
      <xdr:rowOff>168275</xdr:rowOff>
    </xdr:to>
    <xdr:sp macro="" textlink="">
      <xdr:nvSpPr>
        <xdr:cNvPr id="1427" name="WordArt 1">
          <a:extLst>
            <a:ext uri="{FF2B5EF4-FFF2-40B4-BE49-F238E27FC236}">
              <a16:creationId xmlns:a16="http://schemas.microsoft.com/office/drawing/2014/main" id="{00000000-0008-0000-0100-000093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62494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321</xdr:row>
      <xdr:rowOff>168275</xdr:rowOff>
    </xdr:from>
    <xdr:to>
      <xdr:col>17</xdr:col>
      <xdr:colOff>3175</xdr:colOff>
      <xdr:row>321</xdr:row>
      <xdr:rowOff>168275</xdr:rowOff>
    </xdr:to>
    <xdr:sp macro="" textlink="">
      <xdr:nvSpPr>
        <xdr:cNvPr id="1428" name="WordArt 2047">
          <a:extLst>
            <a:ext uri="{FF2B5EF4-FFF2-40B4-BE49-F238E27FC236}">
              <a16:creationId xmlns:a16="http://schemas.microsoft.com/office/drawing/2014/main" id="{00000000-0008-0000-0100-000094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62494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321</xdr:row>
      <xdr:rowOff>170048</xdr:rowOff>
    </xdr:from>
    <xdr:to>
      <xdr:col>17</xdr:col>
      <xdr:colOff>3175</xdr:colOff>
      <xdr:row>321</xdr:row>
      <xdr:rowOff>170048</xdr:rowOff>
    </xdr:to>
    <xdr:sp macro="" textlink="">
      <xdr:nvSpPr>
        <xdr:cNvPr id="1429" name="WordArt 2050">
          <a:extLst>
            <a:ext uri="{FF2B5EF4-FFF2-40B4-BE49-F238E27FC236}">
              <a16:creationId xmlns:a16="http://schemas.microsoft.com/office/drawing/2014/main" id="{00000000-0008-0000-0100-000095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62512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321</xdr:row>
      <xdr:rowOff>168275</xdr:rowOff>
    </xdr:from>
    <xdr:to>
      <xdr:col>17</xdr:col>
      <xdr:colOff>3175</xdr:colOff>
      <xdr:row>321</xdr:row>
      <xdr:rowOff>168275</xdr:rowOff>
    </xdr:to>
    <xdr:sp macro="" textlink="">
      <xdr:nvSpPr>
        <xdr:cNvPr id="1430" name="WordArt 1">
          <a:extLst>
            <a:ext uri="{FF2B5EF4-FFF2-40B4-BE49-F238E27FC236}">
              <a16:creationId xmlns:a16="http://schemas.microsoft.com/office/drawing/2014/main" id="{00000000-0008-0000-0100-000096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62494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321</xdr:row>
      <xdr:rowOff>168275</xdr:rowOff>
    </xdr:from>
    <xdr:to>
      <xdr:col>17</xdr:col>
      <xdr:colOff>3175</xdr:colOff>
      <xdr:row>321</xdr:row>
      <xdr:rowOff>168275</xdr:rowOff>
    </xdr:to>
    <xdr:sp macro="" textlink="">
      <xdr:nvSpPr>
        <xdr:cNvPr id="1431" name="WordArt 2047">
          <a:extLst>
            <a:ext uri="{FF2B5EF4-FFF2-40B4-BE49-F238E27FC236}">
              <a16:creationId xmlns:a16="http://schemas.microsoft.com/office/drawing/2014/main" id="{00000000-0008-0000-0100-000097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62494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321</xdr:row>
      <xdr:rowOff>170048</xdr:rowOff>
    </xdr:from>
    <xdr:to>
      <xdr:col>17</xdr:col>
      <xdr:colOff>3175</xdr:colOff>
      <xdr:row>321</xdr:row>
      <xdr:rowOff>170048</xdr:rowOff>
    </xdr:to>
    <xdr:sp macro="" textlink="">
      <xdr:nvSpPr>
        <xdr:cNvPr id="1432" name="WordArt 2050">
          <a:extLst>
            <a:ext uri="{FF2B5EF4-FFF2-40B4-BE49-F238E27FC236}">
              <a16:creationId xmlns:a16="http://schemas.microsoft.com/office/drawing/2014/main" id="{00000000-0008-0000-0100-000098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62512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321</xdr:row>
      <xdr:rowOff>168275</xdr:rowOff>
    </xdr:from>
    <xdr:to>
      <xdr:col>17</xdr:col>
      <xdr:colOff>3175</xdr:colOff>
      <xdr:row>321</xdr:row>
      <xdr:rowOff>168275</xdr:rowOff>
    </xdr:to>
    <xdr:sp macro="" textlink="">
      <xdr:nvSpPr>
        <xdr:cNvPr id="1433" name="WordArt 1">
          <a:extLst>
            <a:ext uri="{FF2B5EF4-FFF2-40B4-BE49-F238E27FC236}">
              <a16:creationId xmlns:a16="http://schemas.microsoft.com/office/drawing/2014/main" id="{00000000-0008-0000-0100-000099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62494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321</xdr:row>
      <xdr:rowOff>168275</xdr:rowOff>
    </xdr:from>
    <xdr:to>
      <xdr:col>17</xdr:col>
      <xdr:colOff>3175</xdr:colOff>
      <xdr:row>321</xdr:row>
      <xdr:rowOff>168275</xdr:rowOff>
    </xdr:to>
    <xdr:sp macro="" textlink="">
      <xdr:nvSpPr>
        <xdr:cNvPr id="1434" name="WordArt 2047">
          <a:extLst>
            <a:ext uri="{FF2B5EF4-FFF2-40B4-BE49-F238E27FC236}">
              <a16:creationId xmlns:a16="http://schemas.microsoft.com/office/drawing/2014/main" id="{00000000-0008-0000-0100-00009A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62494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321</xdr:row>
      <xdr:rowOff>170048</xdr:rowOff>
    </xdr:from>
    <xdr:to>
      <xdr:col>17</xdr:col>
      <xdr:colOff>3175</xdr:colOff>
      <xdr:row>321</xdr:row>
      <xdr:rowOff>170048</xdr:rowOff>
    </xdr:to>
    <xdr:sp macro="" textlink="">
      <xdr:nvSpPr>
        <xdr:cNvPr id="1435" name="WordArt 2050">
          <a:extLst>
            <a:ext uri="{FF2B5EF4-FFF2-40B4-BE49-F238E27FC236}">
              <a16:creationId xmlns:a16="http://schemas.microsoft.com/office/drawing/2014/main" id="{00000000-0008-0000-0100-00009B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62512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322</xdr:row>
      <xdr:rowOff>168275</xdr:rowOff>
    </xdr:from>
    <xdr:to>
      <xdr:col>17</xdr:col>
      <xdr:colOff>3175</xdr:colOff>
      <xdr:row>322</xdr:row>
      <xdr:rowOff>168275</xdr:rowOff>
    </xdr:to>
    <xdr:sp macro="" textlink="">
      <xdr:nvSpPr>
        <xdr:cNvPr id="1436" name="WordArt 1">
          <a:extLst>
            <a:ext uri="{FF2B5EF4-FFF2-40B4-BE49-F238E27FC236}">
              <a16:creationId xmlns:a16="http://schemas.microsoft.com/office/drawing/2014/main" id="{00000000-0008-0000-0100-00009C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66495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322</xdr:row>
      <xdr:rowOff>168275</xdr:rowOff>
    </xdr:from>
    <xdr:to>
      <xdr:col>17</xdr:col>
      <xdr:colOff>3175</xdr:colOff>
      <xdr:row>322</xdr:row>
      <xdr:rowOff>168275</xdr:rowOff>
    </xdr:to>
    <xdr:sp macro="" textlink="">
      <xdr:nvSpPr>
        <xdr:cNvPr id="1437" name="WordArt 2047">
          <a:extLst>
            <a:ext uri="{FF2B5EF4-FFF2-40B4-BE49-F238E27FC236}">
              <a16:creationId xmlns:a16="http://schemas.microsoft.com/office/drawing/2014/main" id="{00000000-0008-0000-0100-00009D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66495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322</xdr:row>
      <xdr:rowOff>170048</xdr:rowOff>
    </xdr:from>
    <xdr:to>
      <xdr:col>17</xdr:col>
      <xdr:colOff>3175</xdr:colOff>
      <xdr:row>322</xdr:row>
      <xdr:rowOff>170048</xdr:rowOff>
    </xdr:to>
    <xdr:sp macro="" textlink="">
      <xdr:nvSpPr>
        <xdr:cNvPr id="1438" name="WordArt 2050">
          <a:extLst>
            <a:ext uri="{FF2B5EF4-FFF2-40B4-BE49-F238E27FC236}">
              <a16:creationId xmlns:a16="http://schemas.microsoft.com/office/drawing/2014/main" id="{00000000-0008-0000-0100-00009E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665127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322</xdr:row>
      <xdr:rowOff>168275</xdr:rowOff>
    </xdr:from>
    <xdr:to>
      <xdr:col>17</xdr:col>
      <xdr:colOff>3175</xdr:colOff>
      <xdr:row>322</xdr:row>
      <xdr:rowOff>168275</xdr:rowOff>
    </xdr:to>
    <xdr:sp macro="" textlink="">
      <xdr:nvSpPr>
        <xdr:cNvPr id="1439" name="WordArt 1">
          <a:extLst>
            <a:ext uri="{FF2B5EF4-FFF2-40B4-BE49-F238E27FC236}">
              <a16:creationId xmlns:a16="http://schemas.microsoft.com/office/drawing/2014/main" id="{00000000-0008-0000-0100-00009F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66495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322</xdr:row>
      <xdr:rowOff>168275</xdr:rowOff>
    </xdr:from>
    <xdr:to>
      <xdr:col>17</xdr:col>
      <xdr:colOff>3175</xdr:colOff>
      <xdr:row>322</xdr:row>
      <xdr:rowOff>168275</xdr:rowOff>
    </xdr:to>
    <xdr:sp macro="" textlink="">
      <xdr:nvSpPr>
        <xdr:cNvPr id="1440" name="WordArt 2047">
          <a:extLst>
            <a:ext uri="{FF2B5EF4-FFF2-40B4-BE49-F238E27FC236}">
              <a16:creationId xmlns:a16="http://schemas.microsoft.com/office/drawing/2014/main" id="{00000000-0008-0000-0100-0000A0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66495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322</xdr:row>
      <xdr:rowOff>170048</xdr:rowOff>
    </xdr:from>
    <xdr:to>
      <xdr:col>17</xdr:col>
      <xdr:colOff>3175</xdr:colOff>
      <xdr:row>322</xdr:row>
      <xdr:rowOff>170048</xdr:rowOff>
    </xdr:to>
    <xdr:sp macro="" textlink="">
      <xdr:nvSpPr>
        <xdr:cNvPr id="1441" name="WordArt 2050">
          <a:extLst>
            <a:ext uri="{FF2B5EF4-FFF2-40B4-BE49-F238E27FC236}">
              <a16:creationId xmlns:a16="http://schemas.microsoft.com/office/drawing/2014/main" id="{00000000-0008-0000-0100-0000A1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665127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322</xdr:row>
      <xdr:rowOff>168275</xdr:rowOff>
    </xdr:from>
    <xdr:to>
      <xdr:col>17</xdr:col>
      <xdr:colOff>3175</xdr:colOff>
      <xdr:row>322</xdr:row>
      <xdr:rowOff>168275</xdr:rowOff>
    </xdr:to>
    <xdr:sp macro="" textlink="">
      <xdr:nvSpPr>
        <xdr:cNvPr id="1442" name="WordArt 1">
          <a:extLst>
            <a:ext uri="{FF2B5EF4-FFF2-40B4-BE49-F238E27FC236}">
              <a16:creationId xmlns:a16="http://schemas.microsoft.com/office/drawing/2014/main" id="{00000000-0008-0000-0100-0000A2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66495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322</xdr:row>
      <xdr:rowOff>168275</xdr:rowOff>
    </xdr:from>
    <xdr:to>
      <xdr:col>17</xdr:col>
      <xdr:colOff>3175</xdr:colOff>
      <xdr:row>322</xdr:row>
      <xdr:rowOff>168275</xdr:rowOff>
    </xdr:to>
    <xdr:sp macro="" textlink="">
      <xdr:nvSpPr>
        <xdr:cNvPr id="1443" name="WordArt 2047">
          <a:extLst>
            <a:ext uri="{FF2B5EF4-FFF2-40B4-BE49-F238E27FC236}">
              <a16:creationId xmlns:a16="http://schemas.microsoft.com/office/drawing/2014/main" id="{00000000-0008-0000-0100-0000A3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66495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322</xdr:row>
      <xdr:rowOff>170048</xdr:rowOff>
    </xdr:from>
    <xdr:to>
      <xdr:col>17</xdr:col>
      <xdr:colOff>3175</xdr:colOff>
      <xdr:row>322</xdr:row>
      <xdr:rowOff>170048</xdr:rowOff>
    </xdr:to>
    <xdr:sp macro="" textlink="">
      <xdr:nvSpPr>
        <xdr:cNvPr id="1444" name="WordArt 2050">
          <a:extLst>
            <a:ext uri="{FF2B5EF4-FFF2-40B4-BE49-F238E27FC236}">
              <a16:creationId xmlns:a16="http://schemas.microsoft.com/office/drawing/2014/main" id="{00000000-0008-0000-0100-0000A4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665127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322</xdr:row>
      <xdr:rowOff>168275</xdr:rowOff>
    </xdr:from>
    <xdr:to>
      <xdr:col>17</xdr:col>
      <xdr:colOff>3175</xdr:colOff>
      <xdr:row>322</xdr:row>
      <xdr:rowOff>168275</xdr:rowOff>
    </xdr:to>
    <xdr:sp macro="" textlink="">
      <xdr:nvSpPr>
        <xdr:cNvPr id="1445" name="WordArt 1">
          <a:extLst>
            <a:ext uri="{FF2B5EF4-FFF2-40B4-BE49-F238E27FC236}">
              <a16:creationId xmlns:a16="http://schemas.microsoft.com/office/drawing/2014/main" id="{00000000-0008-0000-0100-0000A5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66495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322</xdr:row>
      <xdr:rowOff>168275</xdr:rowOff>
    </xdr:from>
    <xdr:to>
      <xdr:col>17</xdr:col>
      <xdr:colOff>3175</xdr:colOff>
      <xdr:row>322</xdr:row>
      <xdr:rowOff>168275</xdr:rowOff>
    </xdr:to>
    <xdr:sp macro="" textlink="">
      <xdr:nvSpPr>
        <xdr:cNvPr id="1446" name="WordArt 2047">
          <a:extLst>
            <a:ext uri="{FF2B5EF4-FFF2-40B4-BE49-F238E27FC236}">
              <a16:creationId xmlns:a16="http://schemas.microsoft.com/office/drawing/2014/main" id="{00000000-0008-0000-0100-0000A6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66495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322</xdr:row>
      <xdr:rowOff>170048</xdr:rowOff>
    </xdr:from>
    <xdr:to>
      <xdr:col>17</xdr:col>
      <xdr:colOff>3175</xdr:colOff>
      <xdr:row>322</xdr:row>
      <xdr:rowOff>170048</xdr:rowOff>
    </xdr:to>
    <xdr:sp macro="" textlink="">
      <xdr:nvSpPr>
        <xdr:cNvPr id="1447" name="WordArt 2050">
          <a:extLst>
            <a:ext uri="{FF2B5EF4-FFF2-40B4-BE49-F238E27FC236}">
              <a16:creationId xmlns:a16="http://schemas.microsoft.com/office/drawing/2014/main" id="{00000000-0008-0000-0100-0000A7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665127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322</xdr:row>
      <xdr:rowOff>168275</xdr:rowOff>
    </xdr:from>
    <xdr:to>
      <xdr:col>17</xdr:col>
      <xdr:colOff>3175</xdr:colOff>
      <xdr:row>322</xdr:row>
      <xdr:rowOff>168275</xdr:rowOff>
    </xdr:to>
    <xdr:sp macro="" textlink="">
      <xdr:nvSpPr>
        <xdr:cNvPr id="1448" name="WordArt 1">
          <a:extLst>
            <a:ext uri="{FF2B5EF4-FFF2-40B4-BE49-F238E27FC236}">
              <a16:creationId xmlns:a16="http://schemas.microsoft.com/office/drawing/2014/main" id="{00000000-0008-0000-0100-0000A8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66495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322</xdr:row>
      <xdr:rowOff>168275</xdr:rowOff>
    </xdr:from>
    <xdr:to>
      <xdr:col>17</xdr:col>
      <xdr:colOff>3175</xdr:colOff>
      <xdr:row>322</xdr:row>
      <xdr:rowOff>168275</xdr:rowOff>
    </xdr:to>
    <xdr:sp macro="" textlink="">
      <xdr:nvSpPr>
        <xdr:cNvPr id="1449" name="WordArt 2047">
          <a:extLst>
            <a:ext uri="{FF2B5EF4-FFF2-40B4-BE49-F238E27FC236}">
              <a16:creationId xmlns:a16="http://schemas.microsoft.com/office/drawing/2014/main" id="{00000000-0008-0000-0100-0000A9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66495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322</xdr:row>
      <xdr:rowOff>170048</xdr:rowOff>
    </xdr:from>
    <xdr:to>
      <xdr:col>17</xdr:col>
      <xdr:colOff>3175</xdr:colOff>
      <xdr:row>322</xdr:row>
      <xdr:rowOff>170048</xdr:rowOff>
    </xdr:to>
    <xdr:sp macro="" textlink="">
      <xdr:nvSpPr>
        <xdr:cNvPr id="1450" name="WordArt 2050">
          <a:extLst>
            <a:ext uri="{FF2B5EF4-FFF2-40B4-BE49-F238E27FC236}">
              <a16:creationId xmlns:a16="http://schemas.microsoft.com/office/drawing/2014/main" id="{00000000-0008-0000-0100-0000AA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665127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322</xdr:row>
      <xdr:rowOff>168275</xdr:rowOff>
    </xdr:from>
    <xdr:to>
      <xdr:col>17</xdr:col>
      <xdr:colOff>3175</xdr:colOff>
      <xdr:row>322</xdr:row>
      <xdr:rowOff>168275</xdr:rowOff>
    </xdr:to>
    <xdr:sp macro="" textlink="">
      <xdr:nvSpPr>
        <xdr:cNvPr id="1451" name="WordArt 1">
          <a:extLst>
            <a:ext uri="{FF2B5EF4-FFF2-40B4-BE49-F238E27FC236}">
              <a16:creationId xmlns:a16="http://schemas.microsoft.com/office/drawing/2014/main" id="{00000000-0008-0000-0100-0000AB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66495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322</xdr:row>
      <xdr:rowOff>168275</xdr:rowOff>
    </xdr:from>
    <xdr:to>
      <xdr:col>17</xdr:col>
      <xdr:colOff>3175</xdr:colOff>
      <xdr:row>322</xdr:row>
      <xdr:rowOff>168275</xdr:rowOff>
    </xdr:to>
    <xdr:sp macro="" textlink="">
      <xdr:nvSpPr>
        <xdr:cNvPr id="1452" name="WordArt 2047">
          <a:extLst>
            <a:ext uri="{FF2B5EF4-FFF2-40B4-BE49-F238E27FC236}">
              <a16:creationId xmlns:a16="http://schemas.microsoft.com/office/drawing/2014/main" id="{00000000-0008-0000-0100-0000AC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66495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322</xdr:row>
      <xdr:rowOff>170048</xdr:rowOff>
    </xdr:from>
    <xdr:to>
      <xdr:col>17</xdr:col>
      <xdr:colOff>3175</xdr:colOff>
      <xdr:row>322</xdr:row>
      <xdr:rowOff>170048</xdr:rowOff>
    </xdr:to>
    <xdr:sp macro="" textlink="">
      <xdr:nvSpPr>
        <xdr:cNvPr id="1453" name="WordArt 2050">
          <a:extLst>
            <a:ext uri="{FF2B5EF4-FFF2-40B4-BE49-F238E27FC236}">
              <a16:creationId xmlns:a16="http://schemas.microsoft.com/office/drawing/2014/main" id="{00000000-0008-0000-0100-0000AD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665127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322</xdr:row>
      <xdr:rowOff>168275</xdr:rowOff>
    </xdr:from>
    <xdr:to>
      <xdr:col>17</xdr:col>
      <xdr:colOff>3175</xdr:colOff>
      <xdr:row>322</xdr:row>
      <xdr:rowOff>168275</xdr:rowOff>
    </xdr:to>
    <xdr:sp macro="" textlink="">
      <xdr:nvSpPr>
        <xdr:cNvPr id="1454" name="WordArt 1">
          <a:extLst>
            <a:ext uri="{FF2B5EF4-FFF2-40B4-BE49-F238E27FC236}">
              <a16:creationId xmlns:a16="http://schemas.microsoft.com/office/drawing/2014/main" id="{00000000-0008-0000-0100-0000AE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66495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322</xdr:row>
      <xdr:rowOff>168275</xdr:rowOff>
    </xdr:from>
    <xdr:to>
      <xdr:col>17</xdr:col>
      <xdr:colOff>3175</xdr:colOff>
      <xdr:row>322</xdr:row>
      <xdr:rowOff>168275</xdr:rowOff>
    </xdr:to>
    <xdr:sp macro="" textlink="">
      <xdr:nvSpPr>
        <xdr:cNvPr id="1455" name="WordArt 2047">
          <a:extLst>
            <a:ext uri="{FF2B5EF4-FFF2-40B4-BE49-F238E27FC236}">
              <a16:creationId xmlns:a16="http://schemas.microsoft.com/office/drawing/2014/main" id="{00000000-0008-0000-0100-0000AF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66495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322</xdr:row>
      <xdr:rowOff>170048</xdr:rowOff>
    </xdr:from>
    <xdr:to>
      <xdr:col>17</xdr:col>
      <xdr:colOff>3175</xdr:colOff>
      <xdr:row>322</xdr:row>
      <xdr:rowOff>170048</xdr:rowOff>
    </xdr:to>
    <xdr:sp macro="" textlink="">
      <xdr:nvSpPr>
        <xdr:cNvPr id="1456" name="WordArt 2050">
          <a:extLst>
            <a:ext uri="{FF2B5EF4-FFF2-40B4-BE49-F238E27FC236}">
              <a16:creationId xmlns:a16="http://schemas.microsoft.com/office/drawing/2014/main" id="{00000000-0008-0000-0100-0000B0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665127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322</xdr:row>
      <xdr:rowOff>168275</xdr:rowOff>
    </xdr:from>
    <xdr:to>
      <xdr:col>17</xdr:col>
      <xdr:colOff>3175</xdr:colOff>
      <xdr:row>322</xdr:row>
      <xdr:rowOff>168275</xdr:rowOff>
    </xdr:to>
    <xdr:sp macro="" textlink="">
      <xdr:nvSpPr>
        <xdr:cNvPr id="1457" name="WordArt 1">
          <a:extLst>
            <a:ext uri="{FF2B5EF4-FFF2-40B4-BE49-F238E27FC236}">
              <a16:creationId xmlns:a16="http://schemas.microsoft.com/office/drawing/2014/main" id="{00000000-0008-0000-0100-0000B1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66495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322</xdr:row>
      <xdr:rowOff>168275</xdr:rowOff>
    </xdr:from>
    <xdr:to>
      <xdr:col>17</xdr:col>
      <xdr:colOff>3175</xdr:colOff>
      <xdr:row>322</xdr:row>
      <xdr:rowOff>168275</xdr:rowOff>
    </xdr:to>
    <xdr:sp macro="" textlink="">
      <xdr:nvSpPr>
        <xdr:cNvPr id="1458" name="WordArt 2047">
          <a:extLst>
            <a:ext uri="{FF2B5EF4-FFF2-40B4-BE49-F238E27FC236}">
              <a16:creationId xmlns:a16="http://schemas.microsoft.com/office/drawing/2014/main" id="{00000000-0008-0000-0100-0000B2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66495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322</xdr:row>
      <xdr:rowOff>170048</xdr:rowOff>
    </xdr:from>
    <xdr:to>
      <xdr:col>17</xdr:col>
      <xdr:colOff>3175</xdr:colOff>
      <xdr:row>322</xdr:row>
      <xdr:rowOff>170048</xdr:rowOff>
    </xdr:to>
    <xdr:sp macro="" textlink="">
      <xdr:nvSpPr>
        <xdr:cNvPr id="1459" name="WordArt 2050">
          <a:extLst>
            <a:ext uri="{FF2B5EF4-FFF2-40B4-BE49-F238E27FC236}">
              <a16:creationId xmlns:a16="http://schemas.microsoft.com/office/drawing/2014/main" id="{00000000-0008-0000-0100-0000B3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665127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3175</xdr:colOff>
      <xdr:row>299</xdr:row>
      <xdr:rowOff>171450</xdr:rowOff>
    </xdr:from>
    <xdr:to>
      <xdr:col>17</xdr:col>
      <xdr:colOff>3175</xdr:colOff>
      <xdr:row>299</xdr:row>
      <xdr:rowOff>171450</xdr:rowOff>
    </xdr:to>
    <xdr:sp macro="" textlink="">
      <xdr:nvSpPr>
        <xdr:cNvPr id="2" name="WordArt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54227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299</xdr:row>
      <xdr:rowOff>171450</xdr:rowOff>
    </xdr:from>
    <xdr:to>
      <xdr:col>17</xdr:col>
      <xdr:colOff>3175</xdr:colOff>
      <xdr:row>299</xdr:row>
      <xdr:rowOff>171450</xdr:rowOff>
    </xdr:to>
    <xdr:sp macro="" textlink="">
      <xdr:nvSpPr>
        <xdr:cNvPr id="3" name="WordArt 2047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54227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299</xdr:row>
      <xdr:rowOff>173223</xdr:rowOff>
    </xdr:from>
    <xdr:to>
      <xdr:col>17</xdr:col>
      <xdr:colOff>3175</xdr:colOff>
      <xdr:row>299</xdr:row>
      <xdr:rowOff>173223</xdr:rowOff>
    </xdr:to>
    <xdr:sp macro="" textlink="">
      <xdr:nvSpPr>
        <xdr:cNvPr id="4" name="WordArt 2050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542447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304</xdr:row>
      <xdr:rowOff>152400</xdr:rowOff>
    </xdr:from>
    <xdr:to>
      <xdr:col>17</xdr:col>
      <xdr:colOff>3175</xdr:colOff>
      <xdr:row>304</xdr:row>
      <xdr:rowOff>152400</xdr:rowOff>
    </xdr:to>
    <xdr:sp macro="" textlink="">
      <xdr:nvSpPr>
        <xdr:cNvPr id="5" name="WordArt 1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7403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304</xdr:row>
      <xdr:rowOff>152400</xdr:rowOff>
    </xdr:from>
    <xdr:to>
      <xdr:col>17</xdr:col>
      <xdr:colOff>3175</xdr:colOff>
      <xdr:row>304</xdr:row>
      <xdr:rowOff>152400</xdr:rowOff>
    </xdr:to>
    <xdr:sp macro="" textlink="">
      <xdr:nvSpPr>
        <xdr:cNvPr id="6" name="WordArt 2047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7403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304</xdr:row>
      <xdr:rowOff>154173</xdr:rowOff>
    </xdr:from>
    <xdr:to>
      <xdr:col>17</xdr:col>
      <xdr:colOff>3175</xdr:colOff>
      <xdr:row>304</xdr:row>
      <xdr:rowOff>154173</xdr:rowOff>
    </xdr:to>
    <xdr:sp macro="" textlink="">
      <xdr:nvSpPr>
        <xdr:cNvPr id="7" name="WordArt 2050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740567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304</xdr:row>
      <xdr:rowOff>152400</xdr:rowOff>
    </xdr:from>
    <xdr:to>
      <xdr:col>17</xdr:col>
      <xdr:colOff>3175</xdr:colOff>
      <xdr:row>304</xdr:row>
      <xdr:rowOff>152400</xdr:rowOff>
    </xdr:to>
    <xdr:sp macro="" textlink="">
      <xdr:nvSpPr>
        <xdr:cNvPr id="8" name="WordArt 1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7403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304</xdr:row>
      <xdr:rowOff>152400</xdr:rowOff>
    </xdr:from>
    <xdr:to>
      <xdr:col>17</xdr:col>
      <xdr:colOff>3175</xdr:colOff>
      <xdr:row>304</xdr:row>
      <xdr:rowOff>152400</xdr:rowOff>
    </xdr:to>
    <xdr:sp macro="" textlink="">
      <xdr:nvSpPr>
        <xdr:cNvPr id="9" name="WordArt 2047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7403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304</xdr:row>
      <xdr:rowOff>154173</xdr:rowOff>
    </xdr:from>
    <xdr:to>
      <xdr:col>17</xdr:col>
      <xdr:colOff>3175</xdr:colOff>
      <xdr:row>304</xdr:row>
      <xdr:rowOff>154173</xdr:rowOff>
    </xdr:to>
    <xdr:sp macro="" textlink="">
      <xdr:nvSpPr>
        <xdr:cNvPr id="10" name="WordArt 2050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740567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259</xdr:row>
      <xdr:rowOff>155575</xdr:rowOff>
    </xdr:from>
    <xdr:to>
      <xdr:col>17</xdr:col>
      <xdr:colOff>3175</xdr:colOff>
      <xdr:row>259</xdr:row>
      <xdr:rowOff>155575</xdr:rowOff>
    </xdr:to>
    <xdr:sp macro="" textlink="">
      <xdr:nvSpPr>
        <xdr:cNvPr id="11" name="WordArt 1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71569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259</xdr:row>
      <xdr:rowOff>155575</xdr:rowOff>
    </xdr:from>
    <xdr:to>
      <xdr:col>17</xdr:col>
      <xdr:colOff>3175</xdr:colOff>
      <xdr:row>259</xdr:row>
      <xdr:rowOff>155575</xdr:rowOff>
    </xdr:to>
    <xdr:sp macro="" textlink="">
      <xdr:nvSpPr>
        <xdr:cNvPr id="12" name="WordArt 2047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71569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259</xdr:row>
      <xdr:rowOff>157348</xdr:rowOff>
    </xdr:from>
    <xdr:to>
      <xdr:col>17</xdr:col>
      <xdr:colOff>3175</xdr:colOff>
      <xdr:row>259</xdr:row>
      <xdr:rowOff>157348</xdr:rowOff>
    </xdr:to>
    <xdr:sp macro="" textlink="">
      <xdr:nvSpPr>
        <xdr:cNvPr id="13" name="WordArt 2050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715869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260</xdr:row>
      <xdr:rowOff>147955</xdr:rowOff>
    </xdr:from>
    <xdr:to>
      <xdr:col>17</xdr:col>
      <xdr:colOff>3175</xdr:colOff>
      <xdr:row>260</xdr:row>
      <xdr:rowOff>147955</xdr:rowOff>
    </xdr:to>
    <xdr:sp macro="" textlink="">
      <xdr:nvSpPr>
        <xdr:cNvPr id="14" name="WordArt 1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774938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260</xdr:row>
      <xdr:rowOff>147955</xdr:rowOff>
    </xdr:from>
    <xdr:to>
      <xdr:col>17</xdr:col>
      <xdr:colOff>3175</xdr:colOff>
      <xdr:row>260</xdr:row>
      <xdr:rowOff>147955</xdr:rowOff>
    </xdr:to>
    <xdr:sp macro="" textlink="">
      <xdr:nvSpPr>
        <xdr:cNvPr id="15" name="WordArt 2047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774938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260</xdr:row>
      <xdr:rowOff>149728</xdr:rowOff>
    </xdr:from>
    <xdr:to>
      <xdr:col>17</xdr:col>
      <xdr:colOff>3175</xdr:colOff>
      <xdr:row>260</xdr:row>
      <xdr:rowOff>149728</xdr:rowOff>
    </xdr:to>
    <xdr:sp macro="" textlink="">
      <xdr:nvSpPr>
        <xdr:cNvPr id="16" name="WordArt 2050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775115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259</xdr:row>
      <xdr:rowOff>155575</xdr:rowOff>
    </xdr:from>
    <xdr:to>
      <xdr:col>17</xdr:col>
      <xdr:colOff>3175</xdr:colOff>
      <xdr:row>259</xdr:row>
      <xdr:rowOff>155575</xdr:rowOff>
    </xdr:to>
    <xdr:sp macro="" textlink="">
      <xdr:nvSpPr>
        <xdr:cNvPr id="17" name="WordArt 1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71569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259</xdr:row>
      <xdr:rowOff>155575</xdr:rowOff>
    </xdr:from>
    <xdr:to>
      <xdr:col>17</xdr:col>
      <xdr:colOff>3175</xdr:colOff>
      <xdr:row>259</xdr:row>
      <xdr:rowOff>155575</xdr:rowOff>
    </xdr:to>
    <xdr:sp macro="" textlink="">
      <xdr:nvSpPr>
        <xdr:cNvPr id="18" name="WordArt 204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71569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259</xdr:row>
      <xdr:rowOff>157348</xdr:rowOff>
    </xdr:from>
    <xdr:to>
      <xdr:col>17</xdr:col>
      <xdr:colOff>3175</xdr:colOff>
      <xdr:row>259</xdr:row>
      <xdr:rowOff>157348</xdr:rowOff>
    </xdr:to>
    <xdr:sp macro="" textlink="">
      <xdr:nvSpPr>
        <xdr:cNvPr id="19" name="WordArt 2050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715869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300</xdr:row>
      <xdr:rowOff>171450</xdr:rowOff>
    </xdr:from>
    <xdr:to>
      <xdr:col>17</xdr:col>
      <xdr:colOff>3175</xdr:colOff>
      <xdr:row>300</xdr:row>
      <xdr:rowOff>171450</xdr:rowOff>
    </xdr:to>
    <xdr:sp macro="" textlink="">
      <xdr:nvSpPr>
        <xdr:cNvPr id="20" name="WordArt 1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58227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300</xdr:row>
      <xdr:rowOff>171450</xdr:rowOff>
    </xdr:from>
    <xdr:to>
      <xdr:col>17</xdr:col>
      <xdr:colOff>3175</xdr:colOff>
      <xdr:row>300</xdr:row>
      <xdr:rowOff>171450</xdr:rowOff>
    </xdr:to>
    <xdr:sp macro="" textlink="">
      <xdr:nvSpPr>
        <xdr:cNvPr id="21" name="WordArt 2047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58227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300</xdr:row>
      <xdr:rowOff>173223</xdr:rowOff>
    </xdr:from>
    <xdr:to>
      <xdr:col>17</xdr:col>
      <xdr:colOff>3175</xdr:colOff>
      <xdr:row>300</xdr:row>
      <xdr:rowOff>173223</xdr:rowOff>
    </xdr:to>
    <xdr:sp macro="" textlink="">
      <xdr:nvSpPr>
        <xdr:cNvPr id="22" name="WordArt 2050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58245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280</xdr:row>
      <xdr:rowOff>165100</xdr:rowOff>
    </xdr:from>
    <xdr:to>
      <xdr:col>17</xdr:col>
      <xdr:colOff>3175</xdr:colOff>
      <xdr:row>280</xdr:row>
      <xdr:rowOff>165100</xdr:rowOff>
    </xdr:to>
    <xdr:sp macro="" textlink="">
      <xdr:nvSpPr>
        <xdr:cNvPr id="23" name="WordArt 1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972820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280</xdr:row>
      <xdr:rowOff>165100</xdr:rowOff>
    </xdr:from>
    <xdr:to>
      <xdr:col>17</xdr:col>
      <xdr:colOff>3175</xdr:colOff>
      <xdr:row>280</xdr:row>
      <xdr:rowOff>165100</xdr:rowOff>
    </xdr:to>
    <xdr:sp macro="" textlink="">
      <xdr:nvSpPr>
        <xdr:cNvPr id="24" name="WordArt 2047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972820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280</xdr:row>
      <xdr:rowOff>166873</xdr:rowOff>
    </xdr:from>
    <xdr:to>
      <xdr:col>17</xdr:col>
      <xdr:colOff>3175</xdr:colOff>
      <xdr:row>280</xdr:row>
      <xdr:rowOff>166873</xdr:rowOff>
    </xdr:to>
    <xdr:sp macro="" textlink="">
      <xdr:nvSpPr>
        <xdr:cNvPr id="25" name="WordArt 2050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9728377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300</xdr:row>
      <xdr:rowOff>171450</xdr:rowOff>
    </xdr:from>
    <xdr:to>
      <xdr:col>17</xdr:col>
      <xdr:colOff>3175</xdr:colOff>
      <xdr:row>300</xdr:row>
      <xdr:rowOff>171450</xdr:rowOff>
    </xdr:to>
    <xdr:sp macro="" textlink="">
      <xdr:nvSpPr>
        <xdr:cNvPr id="26" name="WordArt 1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58227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300</xdr:row>
      <xdr:rowOff>171450</xdr:rowOff>
    </xdr:from>
    <xdr:to>
      <xdr:col>17</xdr:col>
      <xdr:colOff>3175</xdr:colOff>
      <xdr:row>300</xdr:row>
      <xdr:rowOff>171450</xdr:rowOff>
    </xdr:to>
    <xdr:sp macro="" textlink="">
      <xdr:nvSpPr>
        <xdr:cNvPr id="27" name="WordArt 2047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58227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300</xdr:row>
      <xdr:rowOff>173223</xdr:rowOff>
    </xdr:from>
    <xdr:to>
      <xdr:col>17</xdr:col>
      <xdr:colOff>3175</xdr:colOff>
      <xdr:row>300</xdr:row>
      <xdr:rowOff>173223</xdr:rowOff>
    </xdr:to>
    <xdr:sp macro="" textlink="">
      <xdr:nvSpPr>
        <xdr:cNvPr id="28" name="WordArt 2050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58245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217</xdr:row>
      <xdr:rowOff>165100</xdr:rowOff>
    </xdr:from>
    <xdr:to>
      <xdr:col>17</xdr:col>
      <xdr:colOff>3175</xdr:colOff>
      <xdr:row>217</xdr:row>
      <xdr:rowOff>165100</xdr:rowOff>
    </xdr:to>
    <xdr:sp macro="" textlink="">
      <xdr:nvSpPr>
        <xdr:cNvPr id="29" name="WordArt 1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89641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217</xdr:row>
      <xdr:rowOff>165100</xdr:rowOff>
    </xdr:from>
    <xdr:to>
      <xdr:col>17</xdr:col>
      <xdr:colOff>3175</xdr:colOff>
      <xdr:row>217</xdr:row>
      <xdr:rowOff>165100</xdr:rowOff>
    </xdr:to>
    <xdr:sp macro="" textlink="">
      <xdr:nvSpPr>
        <xdr:cNvPr id="30" name="WordArt 2047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89641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217</xdr:row>
      <xdr:rowOff>166873</xdr:rowOff>
    </xdr:from>
    <xdr:to>
      <xdr:col>17</xdr:col>
      <xdr:colOff>3175</xdr:colOff>
      <xdr:row>217</xdr:row>
      <xdr:rowOff>166873</xdr:rowOff>
    </xdr:to>
    <xdr:sp macro="" textlink="">
      <xdr:nvSpPr>
        <xdr:cNvPr id="31" name="WordArt 2050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896594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224</xdr:row>
      <xdr:rowOff>165100</xdr:rowOff>
    </xdr:from>
    <xdr:to>
      <xdr:col>17</xdr:col>
      <xdr:colOff>3175</xdr:colOff>
      <xdr:row>224</xdr:row>
      <xdr:rowOff>165100</xdr:rowOff>
    </xdr:to>
    <xdr:sp macro="" textlink="">
      <xdr:nvSpPr>
        <xdr:cNvPr id="32" name="WordArt 1">
          <a:extLst>
            <a:ext uri="{FF2B5EF4-FFF2-40B4-BE49-F238E27FC236}">
              <a16:creationId xmlns:a16="http://schemas.microsoft.com/office/drawing/2014/main" id="{00000000-0008-0000-0200-000020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17645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224</xdr:row>
      <xdr:rowOff>165100</xdr:rowOff>
    </xdr:from>
    <xdr:to>
      <xdr:col>17</xdr:col>
      <xdr:colOff>3175</xdr:colOff>
      <xdr:row>224</xdr:row>
      <xdr:rowOff>165100</xdr:rowOff>
    </xdr:to>
    <xdr:sp macro="" textlink="">
      <xdr:nvSpPr>
        <xdr:cNvPr id="33" name="WordArt 2047">
          <a:extLst>
            <a:ext uri="{FF2B5EF4-FFF2-40B4-BE49-F238E27FC236}">
              <a16:creationId xmlns:a16="http://schemas.microsoft.com/office/drawing/2014/main" id="{00000000-0008-0000-0200-000021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17645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224</xdr:row>
      <xdr:rowOff>166873</xdr:rowOff>
    </xdr:from>
    <xdr:to>
      <xdr:col>17</xdr:col>
      <xdr:colOff>3175</xdr:colOff>
      <xdr:row>224</xdr:row>
      <xdr:rowOff>166873</xdr:rowOff>
    </xdr:to>
    <xdr:sp macro="" textlink="">
      <xdr:nvSpPr>
        <xdr:cNvPr id="34" name="WordArt 2050">
          <a:extLst>
            <a:ext uri="{FF2B5EF4-FFF2-40B4-BE49-F238E27FC236}">
              <a16:creationId xmlns:a16="http://schemas.microsoft.com/office/drawing/2014/main" id="{00000000-0008-0000-0200-000022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176629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225</xdr:row>
      <xdr:rowOff>147955</xdr:rowOff>
    </xdr:from>
    <xdr:to>
      <xdr:col>17</xdr:col>
      <xdr:colOff>3175</xdr:colOff>
      <xdr:row>225</xdr:row>
      <xdr:rowOff>147955</xdr:rowOff>
    </xdr:to>
    <xdr:sp macro="" textlink="">
      <xdr:nvSpPr>
        <xdr:cNvPr id="35" name="WordArt 1">
          <a:extLst>
            <a:ext uri="{FF2B5EF4-FFF2-40B4-BE49-F238E27FC236}">
              <a16:creationId xmlns:a16="http://schemas.microsoft.com/office/drawing/2014/main" id="{00000000-0008-0000-0200-000023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214743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225</xdr:row>
      <xdr:rowOff>147955</xdr:rowOff>
    </xdr:from>
    <xdr:to>
      <xdr:col>17</xdr:col>
      <xdr:colOff>3175</xdr:colOff>
      <xdr:row>225</xdr:row>
      <xdr:rowOff>147955</xdr:rowOff>
    </xdr:to>
    <xdr:sp macro="" textlink="">
      <xdr:nvSpPr>
        <xdr:cNvPr id="36" name="WordArt 2047">
          <a:extLst>
            <a:ext uri="{FF2B5EF4-FFF2-40B4-BE49-F238E27FC236}">
              <a16:creationId xmlns:a16="http://schemas.microsoft.com/office/drawing/2014/main" id="{00000000-0008-0000-0200-000024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214743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225</xdr:row>
      <xdr:rowOff>149728</xdr:rowOff>
    </xdr:from>
    <xdr:to>
      <xdr:col>17</xdr:col>
      <xdr:colOff>3175</xdr:colOff>
      <xdr:row>225</xdr:row>
      <xdr:rowOff>149728</xdr:rowOff>
    </xdr:to>
    <xdr:sp macro="" textlink="">
      <xdr:nvSpPr>
        <xdr:cNvPr id="37" name="WordArt 2050">
          <a:extLst>
            <a:ext uri="{FF2B5EF4-FFF2-40B4-BE49-F238E27FC236}">
              <a16:creationId xmlns:a16="http://schemas.microsoft.com/office/drawing/2014/main" id="{00000000-0008-0000-0200-000025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214920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224</xdr:row>
      <xdr:rowOff>165100</xdr:rowOff>
    </xdr:from>
    <xdr:to>
      <xdr:col>17</xdr:col>
      <xdr:colOff>3175</xdr:colOff>
      <xdr:row>224</xdr:row>
      <xdr:rowOff>165100</xdr:rowOff>
    </xdr:to>
    <xdr:sp macro="" textlink="">
      <xdr:nvSpPr>
        <xdr:cNvPr id="38" name="WordArt 1">
          <a:extLst>
            <a:ext uri="{FF2B5EF4-FFF2-40B4-BE49-F238E27FC236}">
              <a16:creationId xmlns:a16="http://schemas.microsoft.com/office/drawing/2014/main" id="{00000000-0008-0000-0200-000026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17645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224</xdr:row>
      <xdr:rowOff>165100</xdr:rowOff>
    </xdr:from>
    <xdr:to>
      <xdr:col>17</xdr:col>
      <xdr:colOff>3175</xdr:colOff>
      <xdr:row>224</xdr:row>
      <xdr:rowOff>165100</xdr:rowOff>
    </xdr:to>
    <xdr:sp macro="" textlink="">
      <xdr:nvSpPr>
        <xdr:cNvPr id="39" name="WordArt 2047">
          <a:extLst>
            <a:ext uri="{FF2B5EF4-FFF2-40B4-BE49-F238E27FC236}">
              <a16:creationId xmlns:a16="http://schemas.microsoft.com/office/drawing/2014/main" id="{00000000-0008-0000-0200-000027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17645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224</xdr:row>
      <xdr:rowOff>166873</xdr:rowOff>
    </xdr:from>
    <xdr:to>
      <xdr:col>17</xdr:col>
      <xdr:colOff>3175</xdr:colOff>
      <xdr:row>224</xdr:row>
      <xdr:rowOff>166873</xdr:rowOff>
    </xdr:to>
    <xdr:sp macro="" textlink="">
      <xdr:nvSpPr>
        <xdr:cNvPr id="40" name="WordArt 2050">
          <a:extLst>
            <a:ext uri="{FF2B5EF4-FFF2-40B4-BE49-F238E27FC236}">
              <a16:creationId xmlns:a16="http://schemas.microsoft.com/office/drawing/2014/main" id="{00000000-0008-0000-0200-000028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176629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220</xdr:row>
      <xdr:rowOff>165100</xdr:rowOff>
    </xdr:from>
    <xdr:to>
      <xdr:col>17</xdr:col>
      <xdr:colOff>3175</xdr:colOff>
      <xdr:row>220</xdr:row>
      <xdr:rowOff>165100</xdr:rowOff>
    </xdr:to>
    <xdr:sp macro="" textlink="">
      <xdr:nvSpPr>
        <xdr:cNvPr id="41" name="WordArt 1">
          <a:extLst>
            <a:ext uri="{FF2B5EF4-FFF2-40B4-BE49-F238E27FC236}">
              <a16:creationId xmlns:a16="http://schemas.microsoft.com/office/drawing/2014/main" id="{00000000-0008-0000-0200-000029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1643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220</xdr:row>
      <xdr:rowOff>165100</xdr:rowOff>
    </xdr:from>
    <xdr:to>
      <xdr:col>17</xdr:col>
      <xdr:colOff>3175</xdr:colOff>
      <xdr:row>220</xdr:row>
      <xdr:rowOff>165100</xdr:rowOff>
    </xdr:to>
    <xdr:sp macro="" textlink="">
      <xdr:nvSpPr>
        <xdr:cNvPr id="42" name="WordArt 2047">
          <a:extLst>
            <a:ext uri="{FF2B5EF4-FFF2-40B4-BE49-F238E27FC236}">
              <a16:creationId xmlns:a16="http://schemas.microsoft.com/office/drawing/2014/main" id="{00000000-0008-0000-0200-00002A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1643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220</xdr:row>
      <xdr:rowOff>166873</xdr:rowOff>
    </xdr:from>
    <xdr:to>
      <xdr:col>17</xdr:col>
      <xdr:colOff>3175</xdr:colOff>
      <xdr:row>220</xdr:row>
      <xdr:rowOff>166873</xdr:rowOff>
    </xdr:to>
    <xdr:sp macro="" textlink="">
      <xdr:nvSpPr>
        <xdr:cNvPr id="43" name="WordArt 2050">
          <a:extLst>
            <a:ext uri="{FF2B5EF4-FFF2-40B4-BE49-F238E27FC236}">
              <a16:creationId xmlns:a16="http://schemas.microsoft.com/office/drawing/2014/main" id="{00000000-0008-0000-0200-00002B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16609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212</xdr:row>
      <xdr:rowOff>165100</xdr:rowOff>
    </xdr:from>
    <xdr:to>
      <xdr:col>17</xdr:col>
      <xdr:colOff>3175</xdr:colOff>
      <xdr:row>212</xdr:row>
      <xdr:rowOff>165100</xdr:rowOff>
    </xdr:to>
    <xdr:sp macro="" textlink="">
      <xdr:nvSpPr>
        <xdr:cNvPr id="44" name="WordArt 1">
          <a:extLst>
            <a:ext uri="{FF2B5EF4-FFF2-40B4-BE49-F238E27FC236}">
              <a16:creationId xmlns:a16="http://schemas.microsoft.com/office/drawing/2014/main" id="{00000000-0008-0000-0200-00002C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73639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212</xdr:row>
      <xdr:rowOff>165100</xdr:rowOff>
    </xdr:from>
    <xdr:to>
      <xdr:col>17</xdr:col>
      <xdr:colOff>3175</xdr:colOff>
      <xdr:row>212</xdr:row>
      <xdr:rowOff>165100</xdr:rowOff>
    </xdr:to>
    <xdr:sp macro="" textlink="">
      <xdr:nvSpPr>
        <xdr:cNvPr id="45" name="WordArt 2047">
          <a:extLst>
            <a:ext uri="{FF2B5EF4-FFF2-40B4-BE49-F238E27FC236}">
              <a16:creationId xmlns:a16="http://schemas.microsoft.com/office/drawing/2014/main" id="{00000000-0008-0000-0200-00002D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73639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212</xdr:row>
      <xdr:rowOff>166873</xdr:rowOff>
    </xdr:from>
    <xdr:to>
      <xdr:col>17</xdr:col>
      <xdr:colOff>3175</xdr:colOff>
      <xdr:row>212</xdr:row>
      <xdr:rowOff>166873</xdr:rowOff>
    </xdr:to>
    <xdr:sp macro="" textlink="">
      <xdr:nvSpPr>
        <xdr:cNvPr id="46" name="WordArt 2050">
          <a:extLst>
            <a:ext uri="{FF2B5EF4-FFF2-40B4-BE49-F238E27FC236}">
              <a16:creationId xmlns:a16="http://schemas.microsoft.com/office/drawing/2014/main" id="{00000000-0008-0000-0200-00002E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736574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214</xdr:row>
      <xdr:rowOff>165100</xdr:rowOff>
    </xdr:from>
    <xdr:to>
      <xdr:col>17</xdr:col>
      <xdr:colOff>3175</xdr:colOff>
      <xdr:row>214</xdr:row>
      <xdr:rowOff>165100</xdr:rowOff>
    </xdr:to>
    <xdr:sp macro="" textlink="">
      <xdr:nvSpPr>
        <xdr:cNvPr id="47" name="WordArt 1">
          <a:extLst>
            <a:ext uri="{FF2B5EF4-FFF2-40B4-BE49-F238E27FC236}">
              <a16:creationId xmlns:a16="http://schemas.microsoft.com/office/drawing/2014/main" id="{00000000-0008-0000-0200-00002F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77640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214</xdr:row>
      <xdr:rowOff>165100</xdr:rowOff>
    </xdr:from>
    <xdr:to>
      <xdr:col>17</xdr:col>
      <xdr:colOff>3175</xdr:colOff>
      <xdr:row>214</xdr:row>
      <xdr:rowOff>165100</xdr:rowOff>
    </xdr:to>
    <xdr:sp macro="" textlink="">
      <xdr:nvSpPr>
        <xdr:cNvPr id="48" name="WordArt 2047">
          <a:extLst>
            <a:ext uri="{FF2B5EF4-FFF2-40B4-BE49-F238E27FC236}">
              <a16:creationId xmlns:a16="http://schemas.microsoft.com/office/drawing/2014/main" id="{00000000-0008-0000-0200-000030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77640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214</xdr:row>
      <xdr:rowOff>166873</xdr:rowOff>
    </xdr:from>
    <xdr:to>
      <xdr:col>17</xdr:col>
      <xdr:colOff>3175</xdr:colOff>
      <xdr:row>214</xdr:row>
      <xdr:rowOff>166873</xdr:rowOff>
    </xdr:to>
    <xdr:sp macro="" textlink="">
      <xdr:nvSpPr>
        <xdr:cNvPr id="49" name="WordArt 2050">
          <a:extLst>
            <a:ext uri="{FF2B5EF4-FFF2-40B4-BE49-F238E27FC236}">
              <a16:creationId xmlns:a16="http://schemas.microsoft.com/office/drawing/2014/main" id="{00000000-0008-0000-0200-000031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776579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220</xdr:row>
      <xdr:rowOff>165100</xdr:rowOff>
    </xdr:from>
    <xdr:to>
      <xdr:col>17</xdr:col>
      <xdr:colOff>3175</xdr:colOff>
      <xdr:row>220</xdr:row>
      <xdr:rowOff>165100</xdr:rowOff>
    </xdr:to>
    <xdr:sp macro="" textlink="">
      <xdr:nvSpPr>
        <xdr:cNvPr id="50" name="WordArt 1">
          <a:extLst>
            <a:ext uri="{FF2B5EF4-FFF2-40B4-BE49-F238E27FC236}">
              <a16:creationId xmlns:a16="http://schemas.microsoft.com/office/drawing/2014/main" id="{00000000-0008-0000-0200-000032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1643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220</xdr:row>
      <xdr:rowOff>165100</xdr:rowOff>
    </xdr:from>
    <xdr:to>
      <xdr:col>17</xdr:col>
      <xdr:colOff>3175</xdr:colOff>
      <xdr:row>220</xdr:row>
      <xdr:rowOff>165100</xdr:rowOff>
    </xdr:to>
    <xdr:sp macro="" textlink="">
      <xdr:nvSpPr>
        <xdr:cNvPr id="51" name="WordArt 2047">
          <a:extLst>
            <a:ext uri="{FF2B5EF4-FFF2-40B4-BE49-F238E27FC236}">
              <a16:creationId xmlns:a16="http://schemas.microsoft.com/office/drawing/2014/main" id="{00000000-0008-0000-0200-000033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1643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220</xdr:row>
      <xdr:rowOff>166873</xdr:rowOff>
    </xdr:from>
    <xdr:to>
      <xdr:col>17</xdr:col>
      <xdr:colOff>3175</xdr:colOff>
      <xdr:row>220</xdr:row>
      <xdr:rowOff>166873</xdr:rowOff>
    </xdr:to>
    <xdr:sp macro="" textlink="">
      <xdr:nvSpPr>
        <xdr:cNvPr id="52" name="WordArt 2050">
          <a:extLst>
            <a:ext uri="{FF2B5EF4-FFF2-40B4-BE49-F238E27FC236}">
              <a16:creationId xmlns:a16="http://schemas.microsoft.com/office/drawing/2014/main" id="{00000000-0008-0000-0200-000034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16609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225</xdr:row>
      <xdr:rowOff>155575</xdr:rowOff>
    </xdr:from>
    <xdr:to>
      <xdr:col>17</xdr:col>
      <xdr:colOff>3175</xdr:colOff>
      <xdr:row>225</xdr:row>
      <xdr:rowOff>155575</xdr:rowOff>
    </xdr:to>
    <xdr:sp macro="" textlink="">
      <xdr:nvSpPr>
        <xdr:cNvPr id="53" name="WordArt 1">
          <a:extLst>
            <a:ext uri="{FF2B5EF4-FFF2-40B4-BE49-F238E27FC236}">
              <a16:creationId xmlns:a16="http://schemas.microsoft.com/office/drawing/2014/main" id="{00000000-0008-0000-0200-000035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21550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225</xdr:row>
      <xdr:rowOff>155575</xdr:rowOff>
    </xdr:from>
    <xdr:to>
      <xdr:col>17</xdr:col>
      <xdr:colOff>3175</xdr:colOff>
      <xdr:row>225</xdr:row>
      <xdr:rowOff>155575</xdr:rowOff>
    </xdr:to>
    <xdr:sp macro="" textlink="">
      <xdr:nvSpPr>
        <xdr:cNvPr id="54" name="WordArt 2047">
          <a:extLst>
            <a:ext uri="{FF2B5EF4-FFF2-40B4-BE49-F238E27FC236}">
              <a16:creationId xmlns:a16="http://schemas.microsoft.com/office/drawing/2014/main" id="{00000000-0008-0000-0200-000036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21550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225</xdr:row>
      <xdr:rowOff>157348</xdr:rowOff>
    </xdr:from>
    <xdr:to>
      <xdr:col>17</xdr:col>
      <xdr:colOff>3175</xdr:colOff>
      <xdr:row>225</xdr:row>
      <xdr:rowOff>157348</xdr:rowOff>
    </xdr:to>
    <xdr:sp macro="" textlink="">
      <xdr:nvSpPr>
        <xdr:cNvPr id="55" name="WordArt 2050">
          <a:extLst>
            <a:ext uri="{FF2B5EF4-FFF2-40B4-BE49-F238E27FC236}">
              <a16:creationId xmlns:a16="http://schemas.microsoft.com/office/drawing/2014/main" id="{00000000-0008-0000-0200-000037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21568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225</xdr:row>
      <xdr:rowOff>155575</xdr:rowOff>
    </xdr:from>
    <xdr:to>
      <xdr:col>17</xdr:col>
      <xdr:colOff>3175</xdr:colOff>
      <xdr:row>225</xdr:row>
      <xdr:rowOff>155575</xdr:rowOff>
    </xdr:to>
    <xdr:sp macro="" textlink="">
      <xdr:nvSpPr>
        <xdr:cNvPr id="56" name="WordArt 1">
          <a:extLst>
            <a:ext uri="{FF2B5EF4-FFF2-40B4-BE49-F238E27FC236}">
              <a16:creationId xmlns:a16="http://schemas.microsoft.com/office/drawing/2014/main" id="{00000000-0008-0000-0200-000038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21550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225</xdr:row>
      <xdr:rowOff>155575</xdr:rowOff>
    </xdr:from>
    <xdr:to>
      <xdr:col>17</xdr:col>
      <xdr:colOff>3175</xdr:colOff>
      <xdr:row>225</xdr:row>
      <xdr:rowOff>155575</xdr:rowOff>
    </xdr:to>
    <xdr:sp macro="" textlink="">
      <xdr:nvSpPr>
        <xdr:cNvPr id="57" name="WordArt 2047">
          <a:extLst>
            <a:ext uri="{FF2B5EF4-FFF2-40B4-BE49-F238E27FC236}">
              <a16:creationId xmlns:a16="http://schemas.microsoft.com/office/drawing/2014/main" id="{00000000-0008-0000-0200-000039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21550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225</xdr:row>
      <xdr:rowOff>157348</xdr:rowOff>
    </xdr:from>
    <xdr:to>
      <xdr:col>17</xdr:col>
      <xdr:colOff>3175</xdr:colOff>
      <xdr:row>225</xdr:row>
      <xdr:rowOff>157348</xdr:rowOff>
    </xdr:to>
    <xdr:sp macro="" textlink="">
      <xdr:nvSpPr>
        <xdr:cNvPr id="58" name="WordArt 2050">
          <a:extLst>
            <a:ext uri="{FF2B5EF4-FFF2-40B4-BE49-F238E27FC236}">
              <a16:creationId xmlns:a16="http://schemas.microsoft.com/office/drawing/2014/main" id="{00000000-0008-0000-0200-00003A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21568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304</xdr:row>
      <xdr:rowOff>161925</xdr:rowOff>
    </xdr:from>
    <xdr:to>
      <xdr:col>17</xdr:col>
      <xdr:colOff>3175</xdr:colOff>
      <xdr:row>304</xdr:row>
      <xdr:rowOff>161925</xdr:rowOff>
    </xdr:to>
    <xdr:sp macro="" textlink="">
      <xdr:nvSpPr>
        <xdr:cNvPr id="59" name="WordArt 1">
          <a:extLst>
            <a:ext uri="{FF2B5EF4-FFF2-40B4-BE49-F238E27FC236}">
              <a16:creationId xmlns:a16="http://schemas.microsoft.com/office/drawing/2014/main" id="{00000000-0008-0000-0200-00003B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74134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304</xdr:row>
      <xdr:rowOff>161925</xdr:rowOff>
    </xdr:from>
    <xdr:to>
      <xdr:col>17</xdr:col>
      <xdr:colOff>3175</xdr:colOff>
      <xdr:row>304</xdr:row>
      <xdr:rowOff>161925</xdr:rowOff>
    </xdr:to>
    <xdr:sp macro="" textlink="">
      <xdr:nvSpPr>
        <xdr:cNvPr id="60" name="WordArt 2047">
          <a:extLst>
            <a:ext uri="{FF2B5EF4-FFF2-40B4-BE49-F238E27FC236}">
              <a16:creationId xmlns:a16="http://schemas.microsoft.com/office/drawing/2014/main" id="{00000000-0008-0000-0200-00003C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74134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304</xdr:row>
      <xdr:rowOff>163698</xdr:rowOff>
    </xdr:from>
    <xdr:to>
      <xdr:col>17</xdr:col>
      <xdr:colOff>3175</xdr:colOff>
      <xdr:row>304</xdr:row>
      <xdr:rowOff>163698</xdr:rowOff>
    </xdr:to>
    <xdr:sp macro="" textlink="">
      <xdr:nvSpPr>
        <xdr:cNvPr id="61" name="WordArt 2050">
          <a:extLst>
            <a:ext uri="{FF2B5EF4-FFF2-40B4-BE49-F238E27FC236}">
              <a16:creationId xmlns:a16="http://schemas.microsoft.com/office/drawing/2014/main" id="{00000000-0008-0000-0200-00003D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741519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304</xdr:row>
      <xdr:rowOff>161925</xdr:rowOff>
    </xdr:from>
    <xdr:to>
      <xdr:col>17</xdr:col>
      <xdr:colOff>3175</xdr:colOff>
      <xdr:row>304</xdr:row>
      <xdr:rowOff>161925</xdr:rowOff>
    </xdr:to>
    <xdr:sp macro="" textlink="">
      <xdr:nvSpPr>
        <xdr:cNvPr id="62" name="WordArt 1">
          <a:extLst>
            <a:ext uri="{FF2B5EF4-FFF2-40B4-BE49-F238E27FC236}">
              <a16:creationId xmlns:a16="http://schemas.microsoft.com/office/drawing/2014/main" id="{00000000-0008-0000-0200-00003E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74134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304</xdr:row>
      <xdr:rowOff>161925</xdr:rowOff>
    </xdr:from>
    <xdr:to>
      <xdr:col>17</xdr:col>
      <xdr:colOff>3175</xdr:colOff>
      <xdr:row>304</xdr:row>
      <xdr:rowOff>161925</xdr:rowOff>
    </xdr:to>
    <xdr:sp macro="" textlink="">
      <xdr:nvSpPr>
        <xdr:cNvPr id="63" name="WordArt 2047">
          <a:extLst>
            <a:ext uri="{FF2B5EF4-FFF2-40B4-BE49-F238E27FC236}">
              <a16:creationId xmlns:a16="http://schemas.microsoft.com/office/drawing/2014/main" id="{00000000-0008-0000-0200-00003F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74134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304</xdr:row>
      <xdr:rowOff>163698</xdr:rowOff>
    </xdr:from>
    <xdr:to>
      <xdr:col>17</xdr:col>
      <xdr:colOff>3175</xdr:colOff>
      <xdr:row>304</xdr:row>
      <xdr:rowOff>163698</xdr:rowOff>
    </xdr:to>
    <xdr:sp macro="" textlink="">
      <xdr:nvSpPr>
        <xdr:cNvPr id="64" name="WordArt 2050">
          <a:extLst>
            <a:ext uri="{FF2B5EF4-FFF2-40B4-BE49-F238E27FC236}">
              <a16:creationId xmlns:a16="http://schemas.microsoft.com/office/drawing/2014/main" id="{00000000-0008-0000-0200-000040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741519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307</xdr:row>
      <xdr:rowOff>144780</xdr:rowOff>
    </xdr:from>
    <xdr:to>
      <xdr:col>17</xdr:col>
      <xdr:colOff>3175</xdr:colOff>
      <xdr:row>307</xdr:row>
      <xdr:rowOff>144780</xdr:rowOff>
    </xdr:to>
    <xdr:sp macro="" textlink="">
      <xdr:nvSpPr>
        <xdr:cNvPr id="65" name="WordArt 2047">
          <a:extLst>
            <a:ext uri="{FF2B5EF4-FFF2-40B4-BE49-F238E27FC236}">
              <a16:creationId xmlns:a16="http://schemas.microsoft.com/office/drawing/2014/main" id="{00000000-0008-0000-0200-000041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890123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307</xdr:row>
      <xdr:rowOff>146553</xdr:rowOff>
    </xdr:from>
    <xdr:to>
      <xdr:col>17</xdr:col>
      <xdr:colOff>3175</xdr:colOff>
      <xdr:row>307</xdr:row>
      <xdr:rowOff>146553</xdr:rowOff>
    </xdr:to>
    <xdr:sp macro="" textlink="">
      <xdr:nvSpPr>
        <xdr:cNvPr id="66" name="WordArt 2050">
          <a:extLst>
            <a:ext uri="{FF2B5EF4-FFF2-40B4-BE49-F238E27FC236}">
              <a16:creationId xmlns:a16="http://schemas.microsoft.com/office/drawing/2014/main" id="{00000000-0008-0000-0200-000042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890300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307</xdr:row>
      <xdr:rowOff>152400</xdr:rowOff>
    </xdr:from>
    <xdr:to>
      <xdr:col>17</xdr:col>
      <xdr:colOff>3175</xdr:colOff>
      <xdr:row>307</xdr:row>
      <xdr:rowOff>152400</xdr:rowOff>
    </xdr:to>
    <xdr:sp macro="" textlink="">
      <xdr:nvSpPr>
        <xdr:cNvPr id="67" name="WordArt 1">
          <a:extLst>
            <a:ext uri="{FF2B5EF4-FFF2-40B4-BE49-F238E27FC236}">
              <a16:creationId xmlns:a16="http://schemas.microsoft.com/office/drawing/2014/main" id="{00000000-0008-0000-0200-000043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89088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307</xdr:row>
      <xdr:rowOff>152400</xdr:rowOff>
    </xdr:from>
    <xdr:to>
      <xdr:col>17</xdr:col>
      <xdr:colOff>3175</xdr:colOff>
      <xdr:row>307</xdr:row>
      <xdr:rowOff>152400</xdr:rowOff>
    </xdr:to>
    <xdr:sp macro="" textlink="">
      <xdr:nvSpPr>
        <xdr:cNvPr id="68" name="WordArt 2047">
          <a:extLst>
            <a:ext uri="{FF2B5EF4-FFF2-40B4-BE49-F238E27FC236}">
              <a16:creationId xmlns:a16="http://schemas.microsoft.com/office/drawing/2014/main" id="{00000000-0008-0000-0200-000044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89088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307</xdr:row>
      <xdr:rowOff>154173</xdr:rowOff>
    </xdr:from>
    <xdr:to>
      <xdr:col>17</xdr:col>
      <xdr:colOff>3175</xdr:colOff>
      <xdr:row>307</xdr:row>
      <xdr:rowOff>154173</xdr:rowOff>
    </xdr:to>
    <xdr:sp macro="" textlink="">
      <xdr:nvSpPr>
        <xdr:cNvPr id="69" name="WordArt 2050">
          <a:extLst>
            <a:ext uri="{FF2B5EF4-FFF2-40B4-BE49-F238E27FC236}">
              <a16:creationId xmlns:a16="http://schemas.microsoft.com/office/drawing/2014/main" id="{00000000-0008-0000-0200-000045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89106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307</xdr:row>
      <xdr:rowOff>152400</xdr:rowOff>
    </xdr:from>
    <xdr:to>
      <xdr:col>17</xdr:col>
      <xdr:colOff>3175</xdr:colOff>
      <xdr:row>307</xdr:row>
      <xdr:rowOff>152400</xdr:rowOff>
    </xdr:to>
    <xdr:sp macro="" textlink="">
      <xdr:nvSpPr>
        <xdr:cNvPr id="70" name="WordArt 1">
          <a:extLst>
            <a:ext uri="{FF2B5EF4-FFF2-40B4-BE49-F238E27FC236}">
              <a16:creationId xmlns:a16="http://schemas.microsoft.com/office/drawing/2014/main" id="{00000000-0008-0000-0200-000046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89088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307</xdr:row>
      <xdr:rowOff>152400</xdr:rowOff>
    </xdr:from>
    <xdr:to>
      <xdr:col>17</xdr:col>
      <xdr:colOff>3175</xdr:colOff>
      <xdr:row>307</xdr:row>
      <xdr:rowOff>152400</xdr:rowOff>
    </xdr:to>
    <xdr:sp macro="" textlink="">
      <xdr:nvSpPr>
        <xdr:cNvPr id="71" name="WordArt 2047">
          <a:extLst>
            <a:ext uri="{FF2B5EF4-FFF2-40B4-BE49-F238E27FC236}">
              <a16:creationId xmlns:a16="http://schemas.microsoft.com/office/drawing/2014/main" id="{00000000-0008-0000-0200-000047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89088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307</xdr:row>
      <xdr:rowOff>154173</xdr:rowOff>
    </xdr:from>
    <xdr:to>
      <xdr:col>17</xdr:col>
      <xdr:colOff>3175</xdr:colOff>
      <xdr:row>307</xdr:row>
      <xdr:rowOff>154173</xdr:rowOff>
    </xdr:to>
    <xdr:sp macro="" textlink="">
      <xdr:nvSpPr>
        <xdr:cNvPr id="72" name="WordArt 2050">
          <a:extLst>
            <a:ext uri="{FF2B5EF4-FFF2-40B4-BE49-F238E27FC236}">
              <a16:creationId xmlns:a16="http://schemas.microsoft.com/office/drawing/2014/main" id="{00000000-0008-0000-0200-000048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89106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309</xdr:row>
      <xdr:rowOff>171450</xdr:rowOff>
    </xdr:from>
    <xdr:to>
      <xdr:col>17</xdr:col>
      <xdr:colOff>3175</xdr:colOff>
      <xdr:row>309</xdr:row>
      <xdr:rowOff>171450</xdr:rowOff>
    </xdr:to>
    <xdr:sp macro="" textlink="">
      <xdr:nvSpPr>
        <xdr:cNvPr id="73" name="WordArt 1">
          <a:extLst>
            <a:ext uri="{FF2B5EF4-FFF2-40B4-BE49-F238E27FC236}">
              <a16:creationId xmlns:a16="http://schemas.microsoft.com/office/drawing/2014/main" id="{00000000-0008-0000-0200-000049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97280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309</xdr:row>
      <xdr:rowOff>171450</xdr:rowOff>
    </xdr:from>
    <xdr:to>
      <xdr:col>17</xdr:col>
      <xdr:colOff>3175</xdr:colOff>
      <xdr:row>309</xdr:row>
      <xdr:rowOff>171450</xdr:rowOff>
    </xdr:to>
    <xdr:sp macro="" textlink="">
      <xdr:nvSpPr>
        <xdr:cNvPr id="74" name="WordArt 2047">
          <a:extLst>
            <a:ext uri="{FF2B5EF4-FFF2-40B4-BE49-F238E27FC236}">
              <a16:creationId xmlns:a16="http://schemas.microsoft.com/office/drawing/2014/main" id="{00000000-0008-0000-0200-00004A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97280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309</xdr:row>
      <xdr:rowOff>173223</xdr:rowOff>
    </xdr:from>
    <xdr:to>
      <xdr:col>17</xdr:col>
      <xdr:colOff>3175</xdr:colOff>
      <xdr:row>309</xdr:row>
      <xdr:rowOff>173223</xdr:rowOff>
    </xdr:to>
    <xdr:sp macro="" textlink="">
      <xdr:nvSpPr>
        <xdr:cNvPr id="75" name="WordArt 2050">
          <a:extLst>
            <a:ext uri="{FF2B5EF4-FFF2-40B4-BE49-F238E27FC236}">
              <a16:creationId xmlns:a16="http://schemas.microsoft.com/office/drawing/2014/main" id="{00000000-0008-0000-0200-00004B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972977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308</xdr:row>
      <xdr:rowOff>171450</xdr:rowOff>
    </xdr:from>
    <xdr:to>
      <xdr:col>17</xdr:col>
      <xdr:colOff>3175</xdr:colOff>
      <xdr:row>308</xdr:row>
      <xdr:rowOff>171450</xdr:rowOff>
    </xdr:to>
    <xdr:sp macro="" textlink="">
      <xdr:nvSpPr>
        <xdr:cNvPr id="76" name="WordArt 1">
          <a:extLst>
            <a:ext uri="{FF2B5EF4-FFF2-40B4-BE49-F238E27FC236}">
              <a16:creationId xmlns:a16="http://schemas.microsoft.com/office/drawing/2014/main" id="{00000000-0008-0000-0200-00004C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93279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308</xdr:row>
      <xdr:rowOff>171450</xdr:rowOff>
    </xdr:from>
    <xdr:to>
      <xdr:col>17</xdr:col>
      <xdr:colOff>3175</xdr:colOff>
      <xdr:row>308</xdr:row>
      <xdr:rowOff>171450</xdr:rowOff>
    </xdr:to>
    <xdr:sp macro="" textlink="">
      <xdr:nvSpPr>
        <xdr:cNvPr id="77" name="WordArt 2047">
          <a:extLst>
            <a:ext uri="{FF2B5EF4-FFF2-40B4-BE49-F238E27FC236}">
              <a16:creationId xmlns:a16="http://schemas.microsoft.com/office/drawing/2014/main" id="{00000000-0008-0000-0200-00004D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93279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308</xdr:row>
      <xdr:rowOff>173223</xdr:rowOff>
    </xdr:from>
    <xdr:to>
      <xdr:col>17</xdr:col>
      <xdr:colOff>3175</xdr:colOff>
      <xdr:row>308</xdr:row>
      <xdr:rowOff>173223</xdr:rowOff>
    </xdr:to>
    <xdr:sp macro="" textlink="">
      <xdr:nvSpPr>
        <xdr:cNvPr id="78" name="WordArt 2050">
          <a:extLst>
            <a:ext uri="{FF2B5EF4-FFF2-40B4-BE49-F238E27FC236}">
              <a16:creationId xmlns:a16="http://schemas.microsoft.com/office/drawing/2014/main" id="{00000000-0008-0000-0200-00004E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93297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289</xdr:row>
      <xdr:rowOff>165100</xdr:rowOff>
    </xdr:from>
    <xdr:to>
      <xdr:col>17</xdr:col>
      <xdr:colOff>3175</xdr:colOff>
      <xdr:row>289</xdr:row>
      <xdr:rowOff>165100</xdr:rowOff>
    </xdr:to>
    <xdr:sp macro="" textlink="">
      <xdr:nvSpPr>
        <xdr:cNvPr id="79" name="WordArt 1">
          <a:extLst>
            <a:ext uri="{FF2B5EF4-FFF2-40B4-BE49-F238E27FC236}">
              <a16:creationId xmlns:a16="http://schemas.microsoft.com/office/drawing/2014/main" id="{00000000-0008-0000-0200-00004F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13968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289</xdr:row>
      <xdr:rowOff>165100</xdr:rowOff>
    </xdr:from>
    <xdr:to>
      <xdr:col>17</xdr:col>
      <xdr:colOff>3175</xdr:colOff>
      <xdr:row>289</xdr:row>
      <xdr:rowOff>165100</xdr:rowOff>
    </xdr:to>
    <xdr:sp macro="" textlink="">
      <xdr:nvSpPr>
        <xdr:cNvPr id="80" name="WordArt 2047">
          <a:extLst>
            <a:ext uri="{FF2B5EF4-FFF2-40B4-BE49-F238E27FC236}">
              <a16:creationId xmlns:a16="http://schemas.microsoft.com/office/drawing/2014/main" id="{00000000-0008-0000-0200-000050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13968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289</xdr:row>
      <xdr:rowOff>166873</xdr:rowOff>
    </xdr:from>
    <xdr:to>
      <xdr:col>17</xdr:col>
      <xdr:colOff>3175</xdr:colOff>
      <xdr:row>289</xdr:row>
      <xdr:rowOff>166873</xdr:rowOff>
    </xdr:to>
    <xdr:sp macro="" textlink="">
      <xdr:nvSpPr>
        <xdr:cNvPr id="81" name="WordArt 2050">
          <a:extLst>
            <a:ext uri="{FF2B5EF4-FFF2-40B4-BE49-F238E27FC236}">
              <a16:creationId xmlns:a16="http://schemas.microsoft.com/office/drawing/2014/main" id="{00000000-0008-0000-0200-000051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139857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289</xdr:row>
      <xdr:rowOff>165100</xdr:rowOff>
    </xdr:from>
    <xdr:to>
      <xdr:col>17</xdr:col>
      <xdr:colOff>3175</xdr:colOff>
      <xdr:row>289</xdr:row>
      <xdr:rowOff>165100</xdr:rowOff>
    </xdr:to>
    <xdr:sp macro="" textlink="">
      <xdr:nvSpPr>
        <xdr:cNvPr id="82" name="WordArt 1">
          <a:extLst>
            <a:ext uri="{FF2B5EF4-FFF2-40B4-BE49-F238E27FC236}">
              <a16:creationId xmlns:a16="http://schemas.microsoft.com/office/drawing/2014/main" id="{00000000-0008-0000-0200-000052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13968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289</xdr:row>
      <xdr:rowOff>165100</xdr:rowOff>
    </xdr:from>
    <xdr:to>
      <xdr:col>17</xdr:col>
      <xdr:colOff>3175</xdr:colOff>
      <xdr:row>289</xdr:row>
      <xdr:rowOff>165100</xdr:rowOff>
    </xdr:to>
    <xdr:sp macro="" textlink="">
      <xdr:nvSpPr>
        <xdr:cNvPr id="83" name="WordArt 2047">
          <a:extLst>
            <a:ext uri="{FF2B5EF4-FFF2-40B4-BE49-F238E27FC236}">
              <a16:creationId xmlns:a16="http://schemas.microsoft.com/office/drawing/2014/main" id="{00000000-0008-0000-0200-000053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13968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289</xdr:row>
      <xdr:rowOff>166873</xdr:rowOff>
    </xdr:from>
    <xdr:to>
      <xdr:col>17</xdr:col>
      <xdr:colOff>3175</xdr:colOff>
      <xdr:row>289</xdr:row>
      <xdr:rowOff>166873</xdr:rowOff>
    </xdr:to>
    <xdr:sp macro="" textlink="">
      <xdr:nvSpPr>
        <xdr:cNvPr id="84" name="WordArt 2050">
          <a:extLst>
            <a:ext uri="{FF2B5EF4-FFF2-40B4-BE49-F238E27FC236}">
              <a16:creationId xmlns:a16="http://schemas.microsoft.com/office/drawing/2014/main" id="{00000000-0008-0000-0200-000054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139857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288</xdr:row>
      <xdr:rowOff>174625</xdr:rowOff>
    </xdr:from>
    <xdr:to>
      <xdr:col>17</xdr:col>
      <xdr:colOff>3175</xdr:colOff>
      <xdr:row>288</xdr:row>
      <xdr:rowOff>174625</xdr:rowOff>
    </xdr:to>
    <xdr:sp macro="" textlink="">
      <xdr:nvSpPr>
        <xdr:cNvPr id="85" name="WordArt 1">
          <a:extLst>
            <a:ext uri="{FF2B5EF4-FFF2-40B4-BE49-F238E27FC236}">
              <a16:creationId xmlns:a16="http://schemas.microsoft.com/office/drawing/2014/main" id="{00000000-0008-0000-0200-000055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10062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288</xdr:row>
      <xdr:rowOff>174625</xdr:rowOff>
    </xdr:from>
    <xdr:to>
      <xdr:col>17</xdr:col>
      <xdr:colOff>3175</xdr:colOff>
      <xdr:row>288</xdr:row>
      <xdr:rowOff>174625</xdr:rowOff>
    </xdr:to>
    <xdr:sp macro="" textlink="">
      <xdr:nvSpPr>
        <xdr:cNvPr id="86" name="WordArt 2047">
          <a:extLst>
            <a:ext uri="{FF2B5EF4-FFF2-40B4-BE49-F238E27FC236}">
              <a16:creationId xmlns:a16="http://schemas.microsoft.com/office/drawing/2014/main" id="{00000000-0008-0000-0200-000056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10062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288</xdr:row>
      <xdr:rowOff>176398</xdr:rowOff>
    </xdr:from>
    <xdr:to>
      <xdr:col>17</xdr:col>
      <xdr:colOff>3175</xdr:colOff>
      <xdr:row>288</xdr:row>
      <xdr:rowOff>176398</xdr:rowOff>
    </xdr:to>
    <xdr:sp macro="" textlink="">
      <xdr:nvSpPr>
        <xdr:cNvPr id="87" name="WordArt 2050">
          <a:extLst>
            <a:ext uri="{FF2B5EF4-FFF2-40B4-BE49-F238E27FC236}">
              <a16:creationId xmlns:a16="http://schemas.microsoft.com/office/drawing/2014/main" id="{00000000-0008-0000-0200-000057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100804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288</xdr:row>
      <xdr:rowOff>174625</xdr:rowOff>
    </xdr:from>
    <xdr:to>
      <xdr:col>17</xdr:col>
      <xdr:colOff>3175</xdr:colOff>
      <xdr:row>288</xdr:row>
      <xdr:rowOff>174625</xdr:rowOff>
    </xdr:to>
    <xdr:sp macro="" textlink="">
      <xdr:nvSpPr>
        <xdr:cNvPr id="88" name="WordArt 1">
          <a:extLst>
            <a:ext uri="{FF2B5EF4-FFF2-40B4-BE49-F238E27FC236}">
              <a16:creationId xmlns:a16="http://schemas.microsoft.com/office/drawing/2014/main" id="{00000000-0008-0000-0200-000058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10062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288</xdr:row>
      <xdr:rowOff>174625</xdr:rowOff>
    </xdr:from>
    <xdr:to>
      <xdr:col>17</xdr:col>
      <xdr:colOff>3175</xdr:colOff>
      <xdr:row>288</xdr:row>
      <xdr:rowOff>174625</xdr:rowOff>
    </xdr:to>
    <xdr:sp macro="" textlink="">
      <xdr:nvSpPr>
        <xdr:cNvPr id="89" name="WordArt 2047">
          <a:extLst>
            <a:ext uri="{FF2B5EF4-FFF2-40B4-BE49-F238E27FC236}">
              <a16:creationId xmlns:a16="http://schemas.microsoft.com/office/drawing/2014/main" id="{00000000-0008-0000-0200-000059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10062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288</xdr:row>
      <xdr:rowOff>176398</xdr:rowOff>
    </xdr:from>
    <xdr:to>
      <xdr:col>17</xdr:col>
      <xdr:colOff>3175</xdr:colOff>
      <xdr:row>288</xdr:row>
      <xdr:rowOff>176398</xdr:rowOff>
    </xdr:to>
    <xdr:sp macro="" textlink="">
      <xdr:nvSpPr>
        <xdr:cNvPr id="90" name="WordArt 2050">
          <a:extLst>
            <a:ext uri="{FF2B5EF4-FFF2-40B4-BE49-F238E27FC236}">
              <a16:creationId xmlns:a16="http://schemas.microsoft.com/office/drawing/2014/main" id="{00000000-0008-0000-0200-00005A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100804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290</xdr:row>
      <xdr:rowOff>165100</xdr:rowOff>
    </xdr:from>
    <xdr:to>
      <xdr:col>17</xdr:col>
      <xdr:colOff>3175</xdr:colOff>
      <xdr:row>290</xdr:row>
      <xdr:rowOff>165100</xdr:rowOff>
    </xdr:to>
    <xdr:sp macro="" textlink="">
      <xdr:nvSpPr>
        <xdr:cNvPr id="91" name="WordArt 1">
          <a:extLst>
            <a:ext uri="{FF2B5EF4-FFF2-40B4-BE49-F238E27FC236}">
              <a16:creationId xmlns:a16="http://schemas.microsoft.com/office/drawing/2014/main" id="{00000000-0008-0000-0200-00005B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17968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290</xdr:row>
      <xdr:rowOff>165100</xdr:rowOff>
    </xdr:from>
    <xdr:to>
      <xdr:col>17</xdr:col>
      <xdr:colOff>3175</xdr:colOff>
      <xdr:row>290</xdr:row>
      <xdr:rowOff>165100</xdr:rowOff>
    </xdr:to>
    <xdr:sp macro="" textlink="">
      <xdr:nvSpPr>
        <xdr:cNvPr id="92" name="WordArt 2047">
          <a:extLst>
            <a:ext uri="{FF2B5EF4-FFF2-40B4-BE49-F238E27FC236}">
              <a16:creationId xmlns:a16="http://schemas.microsoft.com/office/drawing/2014/main" id="{00000000-0008-0000-0200-00005C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17968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290</xdr:row>
      <xdr:rowOff>166873</xdr:rowOff>
    </xdr:from>
    <xdr:to>
      <xdr:col>17</xdr:col>
      <xdr:colOff>3175</xdr:colOff>
      <xdr:row>290</xdr:row>
      <xdr:rowOff>166873</xdr:rowOff>
    </xdr:to>
    <xdr:sp macro="" textlink="">
      <xdr:nvSpPr>
        <xdr:cNvPr id="93" name="WordArt 2050">
          <a:extLst>
            <a:ext uri="{FF2B5EF4-FFF2-40B4-BE49-F238E27FC236}">
              <a16:creationId xmlns:a16="http://schemas.microsoft.com/office/drawing/2014/main" id="{00000000-0008-0000-0200-00005D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17986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290</xdr:row>
      <xdr:rowOff>165100</xdr:rowOff>
    </xdr:from>
    <xdr:to>
      <xdr:col>17</xdr:col>
      <xdr:colOff>3175</xdr:colOff>
      <xdr:row>290</xdr:row>
      <xdr:rowOff>165100</xdr:rowOff>
    </xdr:to>
    <xdr:sp macro="" textlink="">
      <xdr:nvSpPr>
        <xdr:cNvPr id="94" name="WordArt 1">
          <a:extLst>
            <a:ext uri="{FF2B5EF4-FFF2-40B4-BE49-F238E27FC236}">
              <a16:creationId xmlns:a16="http://schemas.microsoft.com/office/drawing/2014/main" id="{00000000-0008-0000-0200-00005E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17968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290</xdr:row>
      <xdr:rowOff>165100</xdr:rowOff>
    </xdr:from>
    <xdr:to>
      <xdr:col>17</xdr:col>
      <xdr:colOff>3175</xdr:colOff>
      <xdr:row>290</xdr:row>
      <xdr:rowOff>165100</xdr:rowOff>
    </xdr:to>
    <xdr:sp macro="" textlink="">
      <xdr:nvSpPr>
        <xdr:cNvPr id="95" name="WordArt 2047">
          <a:extLst>
            <a:ext uri="{FF2B5EF4-FFF2-40B4-BE49-F238E27FC236}">
              <a16:creationId xmlns:a16="http://schemas.microsoft.com/office/drawing/2014/main" id="{00000000-0008-0000-0200-00005F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17968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290</xdr:row>
      <xdr:rowOff>166873</xdr:rowOff>
    </xdr:from>
    <xdr:to>
      <xdr:col>17</xdr:col>
      <xdr:colOff>3175</xdr:colOff>
      <xdr:row>290</xdr:row>
      <xdr:rowOff>166873</xdr:rowOff>
    </xdr:to>
    <xdr:sp macro="" textlink="">
      <xdr:nvSpPr>
        <xdr:cNvPr id="96" name="WordArt 2050">
          <a:extLst>
            <a:ext uri="{FF2B5EF4-FFF2-40B4-BE49-F238E27FC236}">
              <a16:creationId xmlns:a16="http://schemas.microsoft.com/office/drawing/2014/main" id="{00000000-0008-0000-0200-000060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17986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297</xdr:row>
      <xdr:rowOff>174625</xdr:rowOff>
    </xdr:from>
    <xdr:to>
      <xdr:col>17</xdr:col>
      <xdr:colOff>3175</xdr:colOff>
      <xdr:row>297</xdr:row>
      <xdr:rowOff>174625</xdr:rowOff>
    </xdr:to>
    <xdr:sp macro="" textlink="">
      <xdr:nvSpPr>
        <xdr:cNvPr id="97" name="WordArt 1">
          <a:extLst>
            <a:ext uri="{FF2B5EF4-FFF2-40B4-BE49-F238E27FC236}">
              <a16:creationId xmlns:a16="http://schemas.microsoft.com/office/drawing/2014/main" id="{00000000-0008-0000-0200-000061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46067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297</xdr:row>
      <xdr:rowOff>174625</xdr:rowOff>
    </xdr:from>
    <xdr:to>
      <xdr:col>17</xdr:col>
      <xdr:colOff>3175</xdr:colOff>
      <xdr:row>297</xdr:row>
      <xdr:rowOff>174625</xdr:rowOff>
    </xdr:to>
    <xdr:sp macro="" textlink="">
      <xdr:nvSpPr>
        <xdr:cNvPr id="98" name="WordArt 2047">
          <a:extLst>
            <a:ext uri="{FF2B5EF4-FFF2-40B4-BE49-F238E27FC236}">
              <a16:creationId xmlns:a16="http://schemas.microsoft.com/office/drawing/2014/main" id="{00000000-0008-0000-0200-000062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46067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297</xdr:row>
      <xdr:rowOff>176398</xdr:rowOff>
    </xdr:from>
    <xdr:to>
      <xdr:col>17</xdr:col>
      <xdr:colOff>3175</xdr:colOff>
      <xdr:row>297</xdr:row>
      <xdr:rowOff>176398</xdr:rowOff>
    </xdr:to>
    <xdr:sp macro="" textlink="">
      <xdr:nvSpPr>
        <xdr:cNvPr id="99" name="WordArt 2050">
          <a:extLst>
            <a:ext uri="{FF2B5EF4-FFF2-40B4-BE49-F238E27FC236}">
              <a16:creationId xmlns:a16="http://schemas.microsoft.com/office/drawing/2014/main" id="{00000000-0008-0000-0200-000063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460849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297</xdr:row>
      <xdr:rowOff>174625</xdr:rowOff>
    </xdr:from>
    <xdr:to>
      <xdr:col>17</xdr:col>
      <xdr:colOff>3175</xdr:colOff>
      <xdr:row>297</xdr:row>
      <xdr:rowOff>174625</xdr:rowOff>
    </xdr:to>
    <xdr:sp macro="" textlink="">
      <xdr:nvSpPr>
        <xdr:cNvPr id="100" name="WordArt 1">
          <a:extLst>
            <a:ext uri="{FF2B5EF4-FFF2-40B4-BE49-F238E27FC236}">
              <a16:creationId xmlns:a16="http://schemas.microsoft.com/office/drawing/2014/main" id="{00000000-0008-0000-0200-000064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46067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297</xdr:row>
      <xdr:rowOff>174625</xdr:rowOff>
    </xdr:from>
    <xdr:to>
      <xdr:col>17</xdr:col>
      <xdr:colOff>3175</xdr:colOff>
      <xdr:row>297</xdr:row>
      <xdr:rowOff>174625</xdr:rowOff>
    </xdr:to>
    <xdr:sp macro="" textlink="">
      <xdr:nvSpPr>
        <xdr:cNvPr id="101" name="WordArt 2047">
          <a:extLst>
            <a:ext uri="{FF2B5EF4-FFF2-40B4-BE49-F238E27FC236}">
              <a16:creationId xmlns:a16="http://schemas.microsoft.com/office/drawing/2014/main" id="{00000000-0008-0000-0200-000065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46067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297</xdr:row>
      <xdr:rowOff>176398</xdr:rowOff>
    </xdr:from>
    <xdr:to>
      <xdr:col>17</xdr:col>
      <xdr:colOff>3175</xdr:colOff>
      <xdr:row>297</xdr:row>
      <xdr:rowOff>176398</xdr:rowOff>
    </xdr:to>
    <xdr:sp macro="" textlink="">
      <xdr:nvSpPr>
        <xdr:cNvPr id="102" name="WordArt 2050">
          <a:extLst>
            <a:ext uri="{FF2B5EF4-FFF2-40B4-BE49-F238E27FC236}">
              <a16:creationId xmlns:a16="http://schemas.microsoft.com/office/drawing/2014/main" id="{00000000-0008-0000-0200-000066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460849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295</xdr:row>
      <xdr:rowOff>165100</xdr:rowOff>
    </xdr:from>
    <xdr:to>
      <xdr:col>17</xdr:col>
      <xdr:colOff>3175</xdr:colOff>
      <xdr:row>295</xdr:row>
      <xdr:rowOff>165100</xdr:rowOff>
    </xdr:to>
    <xdr:sp macro="" textlink="">
      <xdr:nvSpPr>
        <xdr:cNvPr id="103" name="WordArt 1">
          <a:extLst>
            <a:ext uri="{FF2B5EF4-FFF2-40B4-BE49-F238E27FC236}">
              <a16:creationId xmlns:a16="http://schemas.microsoft.com/office/drawing/2014/main" id="{00000000-0008-0000-0200-000067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37971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295</xdr:row>
      <xdr:rowOff>165100</xdr:rowOff>
    </xdr:from>
    <xdr:to>
      <xdr:col>17</xdr:col>
      <xdr:colOff>3175</xdr:colOff>
      <xdr:row>295</xdr:row>
      <xdr:rowOff>165100</xdr:rowOff>
    </xdr:to>
    <xdr:sp macro="" textlink="">
      <xdr:nvSpPr>
        <xdr:cNvPr id="104" name="WordArt 2047">
          <a:extLst>
            <a:ext uri="{FF2B5EF4-FFF2-40B4-BE49-F238E27FC236}">
              <a16:creationId xmlns:a16="http://schemas.microsoft.com/office/drawing/2014/main" id="{00000000-0008-0000-0200-000068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37971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295</xdr:row>
      <xdr:rowOff>166873</xdr:rowOff>
    </xdr:from>
    <xdr:to>
      <xdr:col>17</xdr:col>
      <xdr:colOff>3175</xdr:colOff>
      <xdr:row>295</xdr:row>
      <xdr:rowOff>166873</xdr:rowOff>
    </xdr:to>
    <xdr:sp macro="" textlink="">
      <xdr:nvSpPr>
        <xdr:cNvPr id="105" name="WordArt 2050">
          <a:extLst>
            <a:ext uri="{FF2B5EF4-FFF2-40B4-BE49-F238E27FC236}">
              <a16:creationId xmlns:a16="http://schemas.microsoft.com/office/drawing/2014/main" id="{00000000-0008-0000-0200-000069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379887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295</xdr:row>
      <xdr:rowOff>165100</xdr:rowOff>
    </xdr:from>
    <xdr:to>
      <xdr:col>17</xdr:col>
      <xdr:colOff>3175</xdr:colOff>
      <xdr:row>295</xdr:row>
      <xdr:rowOff>165100</xdr:rowOff>
    </xdr:to>
    <xdr:sp macro="" textlink="">
      <xdr:nvSpPr>
        <xdr:cNvPr id="106" name="WordArt 1">
          <a:extLst>
            <a:ext uri="{FF2B5EF4-FFF2-40B4-BE49-F238E27FC236}">
              <a16:creationId xmlns:a16="http://schemas.microsoft.com/office/drawing/2014/main" id="{00000000-0008-0000-0200-00006A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37971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295</xdr:row>
      <xdr:rowOff>165100</xdr:rowOff>
    </xdr:from>
    <xdr:to>
      <xdr:col>17</xdr:col>
      <xdr:colOff>3175</xdr:colOff>
      <xdr:row>295</xdr:row>
      <xdr:rowOff>165100</xdr:rowOff>
    </xdr:to>
    <xdr:sp macro="" textlink="">
      <xdr:nvSpPr>
        <xdr:cNvPr id="107" name="WordArt 2047">
          <a:extLst>
            <a:ext uri="{FF2B5EF4-FFF2-40B4-BE49-F238E27FC236}">
              <a16:creationId xmlns:a16="http://schemas.microsoft.com/office/drawing/2014/main" id="{00000000-0008-0000-0200-00006B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37971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295</xdr:row>
      <xdr:rowOff>166873</xdr:rowOff>
    </xdr:from>
    <xdr:to>
      <xdr:col>17</xdr:col>
      <xdr:colOff>3175</xdr:colOff>
      <xdr:row>295</xdr:row>
      <xdr:rowOff>166873</xdr:rowOff>
    </xdr:to>
    <xdr:sp macro="" textlink="">
      <xdr:nvSpPr>
        <xdr:cNvPr id="108" name="WordArt 2050">
          <a:extLst>
            <a:ext uri="{FF2B5EF4-FFF2-40B4-BE49-F238E27FC236}">
              <a16:creationId xmlns:a16="http://schemas.microsoft.com/office/drawing/2014/main" id="{00000000-0008-0000-0200-00006C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379887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292</xdr:row>
      <xdr:rowOff>165100</xdr:rowOff>
    </xdr:from>
    <xdr:to>
      <xdr:col>17</xdr:col>
      <xdr:colOff>3175</xdr:colOff>
      <xdr:row>292</xdr:row>
      <xdr:rowOff>165100</xdr:rowOff>
    </xdr:to>
    <xdr:sp macro="" textlink="">
      <xdr:nvSpPr>
        <xdr:cNvPr id="109" name="WordArt 1">
          <a:extLst>
            <a:ext uri="{FF2B5EF4-FFF2-40B4-BE49-F238E27FC236}">
              <a16:creationId xmlns:a16="http://schemas.microsoft.com/office/drawing/2014/main" id="{00000000-0008-0000-0200-00006D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25969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292</xdr:row>
      <xdr:rowOff>165100</xdr:rowOff>
    </xdr:from>
    <xdr:to>
      <xdr:col>17</xdr:col>
      <xdr:colOff>3175</xdr:colOff>
      <xdr:row>292</xdr:row>
      <xdr:rowOff>165100</xdr:rowOff>
    </xdr:to>
    <xdr:sp macro="" textlink="">
      <xdr:nvSpPr>
        <xdr:cNvPr id="110" name="WordArt 2047">
          <a:extLst>
            <a:ext uri="{FF2B5EF4-FFF2-40B4-BE49-F238E27FC236}">
              <a16:creationId xmlns:a16="http://schemas.microsoft.com/office/drawing/2014/main" id="{00000000-0008-0000-0200-00006E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25969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292</xdr:row>
      <xdr:rowOff>166873</xdr:rowOff>
    </xdr:from>
    <xdr:to>
      <xdr:col>17</xdr:col>
      <xdr:colOff>3175</xdr:colOff>
      <xdr:row>292</xdr:row>
      <xdr:rowOff>166873</xdr:rowOff>
    </xdr:to>
    <xdr:sp macro="" textlink="">
      <xdr:nvSpPr>
        <xdr:cNvPr id="111" name="WordArt 2050">
          <a:extLst>
            <a:ext uri="{FF2B5EF4-FFF2-40B4-BE49-F238E27FC236}">
              <a16:creationId xmlns:a16="http://schemas.microsoft.com/office/drawing/2014/main" id="{00000000-0008-0000-0200-00006F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25987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292</xdr:row>
      <xdr:rowOff>165100</xdr:rowOff>
    </xdr:from>
    <xdr:to>
      <xdr:col>17</xdr:col>
      <xdr:colOff>3175</xdr:colOff>
      <xdr:row>292</xdr:row>
      <xdr:rowOff>165100</xdr:rowOff>
    </xdr:to>
    <xdr:sp macro="" textlink="">
      <xdr:nvSpPr>
        <xdr:cNvPr id="112" name="WordArt 1">
          <a:extLst>
            <a:ext uri="{FF2B5EF4-FFF2-40B4-BE49-F238E27FC236}">
              <a16:creationId xmlns:a16="http://schemas.microsoft.com/office/drawing/2014/main" id="{00000000-0008-0000-0200-000070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25969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292</xdr:row>
      <xdr:rowOff>165100</xdr:rowOff>
    </xdr:from>
    <xdr:to>
      <xdr:col>17</xdr:col>
      <xdr:colOff>3175</xdr:colOff>
      <xdr:row>292</xdr:row>
      <xdr:rowOff>165100</xdr:rowOff>
    </xdr:to>
    <xdr:sp macro="" textlink="">
      <xdr:nvSpPr>
        <xdr:cNvPr id="113" name="WordArt 2047">
          <a:extLst>
            <a:ext uri="{FF2B5EF4-FFF2-40B4-BE49-F238E27FC236}">
              <a16:creationId xmlns:a16="http://schemas.microsoft.com/office/drawing/2014/main" id="{00000000-0008-0000-0200-000071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25969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292</xdr:row>
      <xdr:rowOff>166873</xdr:rowOff>
    </xdr:from>
    <xdr:to>
      <xdr:col>17</xdr:col>
      <xdr:colOff>3175</xdr:colOff>
      <xdr:row>292</xdr:row>
      <xdr:rowOff>166873</xdr:rowOff>
    </xdr:to>
    <xdr:sp macro="" textlink="">
      <xdr:nvSpPr>
        <xdr:cNvPr id="114" name="WordArt 2050">
          <a:extLst>
            <a:ext uri="{FF2B5EF4-FFF2-40B4-BE49-F238E27FC236}">
              <a16:creationId xmlns:a16="http://schemas.microsoft.com/office/drawing/2014/main" id="{00000000-0008-0000-0200-000072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25987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291</xdr:row>
      <xdr:rowOff>174625</xdr:rowOff>
    </xdr:from>
    <xdr:to>
      <xdr:col>17</xdr:col>
      <xdr:colOff>3175</xdr:colOff>
      <xdr:row>291</xdr:row>
      <xdr:rowOff>174625</xdr:rowOff>
    </xdr:to>
    <xdr:sp macro="" textlink="">
      <xdr:nvSpPr>
        <xdr:cNvPr id="115" name="WordArt 1">
          <a:extLst>
            <a:ext uri="{FF2B5EF4-FFF2-40B4-BE49-F238E27FC236}">
              <a16:creationId xmlns:a16="http://schemas.microsoft.com/office/drawing/2014/main" id="{00000000-0008-0000-0200-000073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22064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291</xdr:row>
      <xdr:rowOff>174625</xdr:rowOff>
    </xdr:from>
    <xdr:to>
      <xdr:col>17</xdr:col>
      <xdr:colOff>3175</xdr:colOff>
      <xdr:row>291</xdr:row>
      <xdr:rowOff>174625</xdr:rowOff>
    </xdr:to>
    <xdr:sp macro="" textlink="">
      <xdr:nvSpPr>
        <xdr:cNvPr id="116" name="WordArt 2047">
          <a:extLst>
            <a:ext uri="{FF2B5EF4-FFF2-40B4-BE49-F238E27FC236}">
              <a16:creationId xmlns:a16="http://schemas.microsoft.com/office/drawing/2014/main" id="{00000000-0008-0000-0200-000074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22064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291</xdr:row>
      <xdr:rowOff>176398</xdr:rowOff>
    </xdr:from>
    <xdr:to>
      <xdr:col>17</xdr:col>
      <xdr:colOff>3175</xdr:colOff>
      <xdr:row>291</xdr:row>
      <xdr:rowOff>176398</xdr:rowOff>
    </xdr:to>
    <xdr:sp macro="" textlink="">
      <xdr:nvSpPr>
        <xdr:cNvPr id="117" name="WordArt 2050">
          <a:extLst>
            <a:ext uri="{FF2B5EF4-FFF2-40B4-BE49-F238E27FC236}">
              <a16:creationId xmlns:a16="http://schemas.microsoft.com/office/drawing/2014/main" id="{00000000-0008-0000-0200-000075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220819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291</xdr:row>
      <xdr:rowOff>174625</xdr:rowOff>
    </xdr:from>
    <xdr:to>
      <xdr:col>17</xdr:col>
      <xdr:colOff>3175</xdr:colOff>
      <xdr:row>291</xdr:row>
      <xdr:rowOff>174625</xdr:rowOff>
    </xdr:to>
    <xdr:sp macro="" textlink="">
      <xdr:nvSpPr>
        <xdr:cNvPr id="118" name="WordArt 1">
          <a:extLst>
            <a:ext uri="{FF2B5EF4-FFF2-40B4-BE49-F238E27FC236}">
              <a16:creationId xmlns:a16="http://schemas.microsoft.com/office/drawing/2014/main" id="{00000000-0008-0000-0200-000076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22064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291</xdr:row>
      <xdr:rowOff>174625</xdr:rowOff>
    </xdr:from>
    <xdr:to>
      <xdr:col>17</xdr:col>
      <xdr:colOff>3175</xdr:colOff>
      <xdr:row>291</xdr:row>
      <xdr:rowOff>174625</xdr:rowOff>
    </xdr:to>
    <xdr:sp macro="" textlink="">
      <xdr:nvSpPr>
        <xdr:cNvPr id="119" name="WordArt 2047">
          <a:extLst>
            <a:ext uri="{FF2B5EF4-FFF2-40B4-BE49-F238E27FC236}">
              <a16:creationId xmlns:a16="http://schemas.microsoft.com/office/drawing/2014/main" id="{00000000-0008-0000-0200-000077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22064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291</xdr:row>
      <xdr:rowOff>176398</xdr:rowOff>
    </xdr:from>
    <xdr:to>
      <xdr:col>17</xdr:col>
      <xdr:colOff>3175</xdr:colOff>
      <xdr:row>291</xdr:row>
      <xdr:rowOff>176398</xdr:rowOff>
    </xdr:to>
    <xdr:sp macro="" textlink="">
      <xdr:nvSpPr>
        <xdr:cNvPr id="120" name="WordArt 2050">
          <a:extLst>
            <a:ext uri="{FF2B5EF4-FFF2-40B4-BE49-F238E27FC236}">
              <a16:creationId xmlns:a16="http://schemas.microsoft.com/office/drawing/2014/main" id="{00000000-0008-0000-0200-000078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220819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294</xdr:row>
      <xdr:rowOff>174625</xdr:rowOff>
    </xdr:from>
    <xdr:to>
      <xdr:col>17</xdr:col>
      <xdr:colOff>3175</xdr:colOff>
      <xdr:row>294</xdr:row>
      <xdr:rowOff>174625</xdr:rowOff>
    </xdr:to>
    <xdr:sp macro="" textlink="">
      <xdr:nvSpPr>
        <xdr:cNvPr id="121" name="WordArt 1">
          <a:extLst>
            <a:ext uri="{FF2B5EF4-FFF2-40B4-BE49-F238E27FC236}">
              <a16:creationId xmlns:a16="http://schemas.microsoft.com/office/drawing/2014/main" id="{00000000-0008-0000-0200-000079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34065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294</xdr:row>
      <xdr:rowOff>174625</xdr:rowOff>
    </xdr:from>
    <xdr:to>
      <xdr:col>17</xdr:col>
      <xdr:colOff>3175</xdr:colOff>
      <xdr:row>294</xdr:row>
      <xdr:rowOff>174625</xdr:rowOff>
    </xdr:to>
    <xdr:sp macro="" textlink="">
      <xdr:nvSpPr>
        <xdr:cNvPr id="122" name="WordArt 2047">
          <a:extLst>
            <a:ext uri="{FF2B5EF4-FFF2-40B4-BE49-F238E27FC236}">
              <a16:creationId xmlns:a16="http://schemas.microsoft.com/office/drawing/2014/main" id="{00000000-0008-0000-0200-00007A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34065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294</xdr:row>
      <xdr:rowOff>176398</xdr:rowOff>
    </xdr:from>
    <xdr:to>
      <xdr:col>17</xdr:col>
      <xdr:colOff>3175</xdr:colOff>
      <xdr:row>294</xdr:row>
      <xdr:rowOff>176398</xdr:rowOff>
    </xdr:to>
    <xdr:sp macro="" textlink="">
      <xdr:nvSpPr>
        <xdr:cNvPr id="123" name="WordArt 2050">
          <a:extLst>
            <a:ext uri="{FF2B5EF4-FFF2-40B4-BE49-F238E27FC236}">
              <a16:creationId xmlns:a16="http://schemas.microsoft.com/office/drawing/2014/main" id="{00000000-0008-0000-0200-00007B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340834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294</xdr:row>
      <xdr:rowOff>174625</xdr:rowOff>
    </xdr:from>
    <xdr:to>
      <xdr:col>17</xdr:col>
      <xdr:colOff>3175</xdr:colOff>
      <xdr:row>294</xdr:row>
      <xdr:rowOff>174625</xdr:rowOff>
    </xdr:to>
    <xdr:sp macro="" textlink="">
      <xdr:nvSpPr>
        <xdr:cNvPr id="124" name="WordArt 1">
          <a:extLst>
            <a:ext uri="{FF2B5EF4-FFF2-40B4-BE49-F238E27FC236}">
              <a16:creationId xmlns:a16="http://schemas.microsoft.com/office/drawing/2014/main" id="{00000000-0008-0000-0200-00007C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34065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294</xdr:row>
      <xdr:rowOff>174625</xdr:rowOff>
    </xdr:from>
    <xdr:to>
      <xdr:col>17</xdr:col>
      <xdr:colOff>3175</xdr:colOff>
      <xdr:row>294</xdr:row>
      <xdr:rowOff>174625</xdr:rowOff>
    </xdr:to>
    <xdr:sp macro="" textlink="">
      <xdr:nvSpPr>
        <xdr:cNvPr id="125" name="WordArt 2047">
          <a:extLst>
            <a:ext uri="{FF2B5EF4-FFF2-40B4-BE49-F238E27FC236}">
              <a16:creationId xmlns:a16="http://schemas.microsoft.com/office/drawing/2014/main" id="{00000000-0008-0000-0200-00007D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34065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294</xdr:row>
      <xdr:rowOff>176398</xdr:rowOff>
    </xdr:from>
    <xdr:to>
      <xdr:col>17</xdr:col>
      <xdr:colOff>3175</xdr:colOff>
      <xdr:row>294</xdr:row>
      <xdr:rowOff>176398</xdr:rowOff>
    </xdr:to>
    <xdr:sp macro="" textlink="">
      <xdr:nvSpPr>
        <xdr:cNvPr id="126" name="WordArt 2050">
          <a:extLst>
            <a:ext uri="{FF2B5EF4-FFF2-40B4-BE49-F238E27FC236}">
              <a16:creationId xmlns:a16="http://schemas.microsoft.com/office/drawing/2014/main" id="{00000000-0008-0000-0200-00007E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340834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293</xdr:row>
      <xdr:rowOff>165100</xdr:rowOff>
    </xdr:from>
    <xdr:to>
      <xdr:col>17</xdr:col>
      <xdr:colOff>3175</xdr:colOff>
      <xdr:row>293</xdr:row>
      <xdr:rowOff>165100</xdr:rowOff>
    </xdr:to>
    <xdr:sp macro="" textlink="">
      <xdr:nvSpPr>
        <xdr:cNvPr id="127" name="WordArt 1">
          <a:extLst>
            <a:ext uri="{FF2B5EF4-FFF2-40B4-BE49-F238E27FC236}">
              <a16:creationId xmlns:a16="http://schemas.microsoft.com/office/drawing/2014/main" id="{00000000-0008-0000-0200-00007F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29970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293</xdr:row>
      <xdr:rowOff>165100</xdr:rowOff>
    </xdr:from>
    <xdr:to>
      <xdr:col>17</xdr:col>
      <xdr:colOff>3175</xdr:colOff>
      <xdr:row>293</xdr:row>
      <xdr:rowOff>165100</xdr:rowOff>
    </xdr:to>
    <xdr:sp macro="" textlink="">
      <xdr:nvSpPr>
        <xdr:cNvPr id="128" name="WordArt 2047">
          <a:extLst>
            <a:ext uri="{FF2B5EF4-FFF2-40B4-BE49-F238E27FC236}">
              <a16:creationId xmlns:a16="http://schemas.microsoft.com/office/drawing/2014/main" id="{00000000-0008-0000-0200-000080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29970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293</xdr:row>
      <xdr:rowOff>166873</xdr:rowOff>
    </xdr:from>
    <xdr:to>
      <xdr:col>17</xdr:col>
      <xdr:colOff>3175</xdr:colOff>
      <xdr:row>293</xdr:row>
      <xdr:rowOff>166873</xdr:rowOff>
    </xdr:to>
    <xdr:sp macro="" textlink="">
      <xdr:nvSpPr>
        <xdr:cNvPr id="129" name="WordArt 2050">
          <a:extLst>
            <a:ext uri="{FF2B5EF4-FFF2-40B4-BE49-F238E27FC236}">
              <a16:creationId xmlns:a16="http://schemas.microsoft.com/office/drawing/2014/main" id="{00000000-0008-0000-0200-000081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299877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293</xdr:row>
      <xdr:rowOff>165100</xdr:rowOff>
    </xdr:from>
    <xdr:to>
      <xdr:col>17</xdr:col>
      <xdr:colOff>3175</xdr:colOff>
      <xdr:row>293</xdr:row>
      <xdr:rowOff>165100</xdr:rowOff>
    </xdr:to>
    <xdr:sp macro="" textlink="">
      <xdr:nvSpPr>
        <xdr:cNvPr id="130" name="WordArt 1">
          <a:extLst>
            <a:ext uri="{FF2B5EF4-FFF2-40B4-BE49-F238E27FC236}">
              <a16:creationId xmlns:a16="http://schemas.microsoft.com/office/drawing/2014/main" id="{00000000-0008-0000-0200-000082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29970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293</xdr:row>
      <xdr:rowOff>165100</xdr:rowOff>
    </xdr:from>
    <xdr:to>
      <xdr:col>17</xdr:col>
      <xdr:colOff>3175</xdr:colOff>
      <xdr:row>293</xdr:row>
      <xdr:rowOff>165100</xdr:rowOff>
    </xdr:to>
    <xdr:sp macro="" textlink="">
      <xdr:nvSpPr>
        <xdr:cNvPr id="131" name="WordArt 2047">
          <a:extLst>
            <a:ext uri="{FF2B5EF4-FFF2-40B4-BE49-F238E27FC236}">
              <a16:creationId xmlns:a16="http://schemas.microsoft.com/office/drawing/2014/main" id="{00000000-0008-0000-0200-000083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29970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293</xdr:row>
      <xdr:rowOff>166873</xdr:rowOff>
    </xdr:from>
    <xdr:to>
      <xdr:col>17</xdr:col>
      <xdr:colOff>3175</xdr:colOff>
      <xdr:row>293</xdr:row>
      <xdr:rowOff>166873</xdr:rowOff>
    </xdr:to>
    <xdr:sp macro="" textlink="">
      <xdr:nvSpPr>
        <xdr:cNvPr id="132" name="WordArt 2050">
          <a:extLst>
            <a:ext uri="{FF2B5EF4-FFF2-40B4-BE49-F238E27FC236}">
              <a16:creationId xmlns:a16="http://schemas.microsoft.com/office/drawing/2014/main" id="{00000000-0008-0000-0200-000084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299877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296</xdr:row>
      <xdr:rowOff>165100</xdr:rowOff>
    </xdr:from>
    <xdr:to>
      <xdr:col>17</xdr:col>
      <xdr:colOff>3175</xdr:colOff>
      <xdr:row>296</xdr:row>
      <xdr:rowOff>165100</xdr:rowOff>
    </xdr:to>
    <xdr:sp macro="" textlink="">
      <xdr:nvSpPr>
        <xdr:cNvPr id="133" name="WordArt 1">
          <a:extLst>
            <a:ext uri="{FF2B5EF4-FFF2-40B4-BE49-F238E27FC236}">
              <a16:creationId xmlns:a16="http://schemas.microsoft.com/office/drawing/2014/main" id="{00000000-0008-0000-0200-000085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4197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296</xdr:row>
      <xdr:rowOff>165100</xdr:rowOff>
    </xdr:from>
    <xdr:to>
      <xdr:col>17</xdr:col>
      <xdr:colOff>3175</xdr:colOff>
      <xdr:row>296</xdr:row>
      <xdr:rowOff>165100</xdr:rowOff>
    </xdr:to>
    <xdr:sp macro="" textlink="">
      <xdr:nvSpPr>
        <xdr:cNvPr id="134" name="WordArt 2047">
          <a:extLst>
            <a:ext uri="{FF2B5EF4-FFF2-40B4-BE49-F238E27FC236}">
              <a16:creationId xmlns:a16="http://schemas.microsoft.com/office/drawing/2014/main" id="{00000000-0008-0000-0200-000086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4197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296</xdr:row>
      <xdr:rowOff>166873</xdr:rowOff>
    </xdr:from>
    <xdr:to>
      <xdr:col>17</xdr:col>
      <xdr:colOff>3175</xdr:colOff>
      <xdr:row>296</xdr:row>
      <xdr:rowOff>166873</xdr:rowOff>
    </xdr:to>
    <xdr:sp macro="" textlink="">
      <xdr:nvSpPr>
        <xdr:cNvPr id="135" name="WordArt 2050">
          <a:extLst>
            <a:ext uri="{FF2B5EF4-FFF2-40B4-BE49-F238E27FC236}">
              <a16:creationId xmlns:a16="http://schemas.microsoft.com/office/drawing/2014/main" id="{00000000-0008-0000-0200-000087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41989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296</xdr:row>
      <xdr:rowOff>165100</xdr:rowOff>
    </xdr:from>
    <xdr:to>
      <xdr:col>17</xdr:col>
      <xdr:colOff>3175</xdr:colOff>
      <xdr:row>296</xdr:row>
      <xdr:rowOff>165100</xdr:rowOff>
    </xdr:to>
    <xdr:sp macro="" textlink="">
      <xdr:nvSpPr>
        <xdr:cNvPr id="136" name="WordArt 1">
          <a:extLst>
            <a:ext uri="{FF2B5EF4-FFF2-40B4-BE49-F238E27FC236}">
              <a16:creationId xmlns:a16="http://schemas.microsoft.com/office/drawing/2014/main" id="{00000000-0008-0000-0200-000088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4197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296</xdr:row>
      <xdr:rowOff>165100</xdr:rowOff>
    </xdr:from>
    <xdr:to>
      <xdr:col>17</xdr:col>
      <xdr:colOff>3175</xdr:colOff>
      <xdr:row>296</xdr:row>
      <xdr:rowOff>165100</xdr:rowOff>
    </xdr:to>
    <xdr:sp macro="" textlink="">
      <xdr:nvSpPr>
        <xdr:cNvPr id="137" name="WordArt 2047">
          <a:extLst>
            <a:ext uri="{FF2B5EF4-FFF2-40B4-BE49-F238E27FC236}">
              <a16:creationId xmlns:a16="http://schemas.microsoft.com/office/drawing/2014/main" id="{00000000-0008-0000-0200-000089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4197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296</xdr:row>
      <xdr:rowOff>166873</xdr:rowOff>
    </xdr:from>
    <xdr:to>
      <xdr:col>17</xdr:col>
      <xdr:colOff>3175</xdr:colOff>
      <xdr:row>296</xdr:row>
      <xdr:rowOff>166873</xdr:rowOff>
    </xdr:to>
    <xdr:sp macro="" textlink="">
      <xdr:nvSpPr>
        <xdr:cNvPr id="138" name="WordArt 2050">
          <a:extLst>
            <a:ext uri="{FF2B5EF4-FFF2-40B4-BE49-F238E27FC236}">
              <a16:creationId xmlns:a16="http://schemas.microsoft.com/office/drawing/2014/main" id="{00000000-0008-0000-0200-00008A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41989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333</xdr:row>
      <xdr:rowOff>168275</xdr:rowOff>
    </xdr:from>
    <xdr:to>
      <xdr:col>17</xdr:col>
      <xdr:colOff>3175</xdr:colOff>
      <xdr:row>333</xdr:row>
      <xdr:rowOff>168275</xdr:rowOff>
    </xdr:to>
    <xdr:sp macro="" textlink="">
      <xdr:nvSpPr>
        <xdr:cNvPr id="139" name="WordArt 1">
          <a:extLst>
            <a:ext uri="{FF2B5EF4-FFF2-40B4-BE49-F238E27FC236}">
              <a16:creationId xmlns:a16="http://schemas.microsoft.com/office/drawing/2014/main" id="{00000000-0008-0000-0200-00008B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88116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333</xdr:row>
      <xdr:rowOff>168275</xdr:rowOff>
    </xdr:from>
    <xdr:to>
      <xdr:col>17</xdr:col>
      <xdr:colOff>3175</xdr:colOff>
      <xdr:row>333</xdr:row>
      <xdr:rowOff>168275</xdr:rowOff>
    </xdr:to>
    <xdr:sp macro="" textlink="">
      <xdr:nvSpPr>
        <xdr:cNvPr id="140" name="WordArt 2047">
          <a:extLst>
            <a:ext uri="{FF2B5EF4-FFF2-40B4-BE49-F238E27FC236}">
              <a16:creationId xmlns:a16="http://schemas.microsoft.com/office/drawing/2014/main" id="{00000000-0008-0000-0200-00008C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88116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333</xdr:row>
      <xdr:rowOff>170048</xdr:rowOff>
    </xdr:from>
    <xdr:to>
      <xdr:col>17</xdr:col>
      <xdr:colOff>3175</xdr:colOff>
      <xdr:row>333</xdr:row>
      <xdr:rowOff>170048</xdr:rowOff>
    </xdr:to>
    <xdr:sp macro="" textlink="">
      <xdr:nvSpPr>
        <xdr:cNvPr id="141" name="WordArt 2050">
          <a:extLst>
            <a:ext uri="{FF2B5EF4-FFF2-40B4-BE49-F238E27FC236}">
              <a16:creationId xmlns:a16="http://schemas.microsoft.com/office/drawing/2014/main" id="{00000000-0008-0000-0200-00008D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881344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333</xdr:row>
      <xdr:rowOff>168275</xdr:rowOff>
    </xdr:from>
    <xdr:to>
      <xdr:col>17</xdr:col>
      <xdr:colOff>3175</xdr:colOff>
      <xdr:row>333</xdr:row>
      <xdr:rowOff>168275</xdr:rowOff>
    </xdr:to>
    <xdr:sp macro="" textlink="">
      <xdr:nvSpPr>
        <xdr:cNvPr id="142" name="WordArt 1">
          <a:extLst>
            <a:ext uri="{FF2B5EF4-FFF2-40B4-BE49-F238E27FC236}">
              <a16:creationId xmlns:a16="http://schemas.microsoft.com/office/drawing/2014/main" id="{00000000-0008-0000-0200-00008E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88116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333</xdr:row>
      <xdr:rowOff>168275</xdr:rowOff>
    </xdr:from>
    <xdr:to>
      <xdr:col>17</xdr:col>
      <xdr:colOff>3175</xdr:colOff>
      <xdr:row>333</xdr:row>
      <xdr:rowOff>168275</xdr:rowOff>
    </xdr:to>
    <xdr:sp macro="" textlink="">
      <xdr:nvSpPr>
        <xdr:cNvPr id="143" name="WordArt 2047">
          <a:extLst>
            <a:ext uri="{FF2B5EF4-FFF2-40B4-BE49-F238E27FC236}">
              <a16:creationId xmlns:a16="http://schemas.microsoft.com/office/drawing/2014/main" id="{00000000-0008-0000-0200-00008F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88116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333</xdr:row>
      <xdr:rowOff>170048</xdr:rowOff>
    </xdr:from>
    <xdr:to>
      <xdr:col>17</xdr:col>
      <xdr:colOff>3175</xdr:colOff>
      <xdr:row>333</xdr:row>
      <xdr:rowOff>170048</xdr:rowOff>
    </xdr:to>
    <xdr:sp macro="" textlink="">
      <xdr:nvSpPr>
        <xdr:cNvPr id="144" name="WordArt 2050">
          <a:extLst>
            <a:ext uri="{FF2B5EF4-FFF2-40B4-BE49-F238E27FC236}">
              <a16:creationId xmlns:a16="http://schemas.microsoft.com/office/drawing/2014/main" id="{00000000-0008-0000-0200-000090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881344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322</xdr:row>
      <xdr:rowOff>168275</xdr:rowOff>
    </xdr:from>
    <xdr:to>
      <xdr:col>17</xdr:col>
      <xdr:colOff>3175</xdr:colOff>
      <xdr:row>322</xdr:row>
      <xdr:rowOff>168275</xdr:rowOff>
    </xdr:to>
    <xdr:sp macro="" textlink="">
      <xdr:nvSpPr>
        <xdr:cNvPr id="145" name="WordArt 1">
          <a:extLst>
            <a:ext uri="{FF2B5EF4-FFF2-40B4-BE49-F238E27FC236}">
              <a16:creationId xmlns:a16="http://schemas.microsoft.com/office/drawing/2014/main" id="{00000000-0008-0000-0200-000091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56112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322</xdr:row>
      <xdr:rowOff>168275</xdr:rowOff>
    </xdr:from>
    <xdr:to>
      <xdr:col>17</xdr:col>
      <xdr:colOff>3175</xdr:colOff>
      <xdr:row>322</xdr:row>
      <xdr:rowOff>168275</xdr:rowOff>
    </xdr:to>
    <xdr:sp macro="" textlink="">
      <xdr:nvSpPr>
        <xdr:cNvPr id="146" name="WordArt 2047">
          <a:extLst>
            <a:ext uri="{FF2B5EF4-FFF2-40B4-BE49-F238E27FC236}">
              <a16:creationId xmlns:a16="http://schemas.microsoft.com/office/drawing/2014/main" id="{00000000-0008-0000-0200-000092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56112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322</xdr:row>
      <xdr:rowOff>170048</xdr:rowOff>
    </xdr:from>
    <xdr:to>
      <xdr:col>17</xdr:col>
      <xdr:colOff>3175</xdr:colOff>
      <xdr:row>322</xdr:row>
      <xdr:rowOff>170048</xdr:rowOff>
    </xdr:to>
    <xdr:sp macro="" textlink="">
      <xdr:nvSpPr>
        <xdr:cNvPr id="147" name="WordArt 2050">
          <a:extLst>
            <a:ext uri="{FF2B5EF4-FFF2-40B4-BE49-F238E27FC236}">
              <a16:creationId xmlns:a16="http://schemas.microsoft.com/office/drawing/2014/main" id="{00000000-0008-0000-0200-000093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561304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322</xdr:row>
      <xdr:rowOff>168275</xdr:rowOff>
    </xdr:from>
    <xdr:to>
      <xdr:col>17</xdr:col>
      <xdr:colOff>3175</xdr:colOff>
      <xdr:row>322</xdr:row>
      <xdr:rowOff>168275</xdr:rowOff>
    </xdr:to>
    <xdr:sp macro="" textlink="">
      <xdr:nvSpPr>
        <xdr:cNvPr id="148" name="WordArt 1">
          <a:extLst>
            <a:ext uri="{FF2B5EF4-FFF2-40B4-BE49-F238E27FC236}">
              <a16:creationId xmlns:a16="http://schemas.microsoft.com/office/drawing/2014/main" id="{00000000-0008-0000-0200-000094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56112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322</xdr:row>
      <xdr:rowOff>168275</xdr:rowOff>
    </xdr:from>
    <xdr:to>
      <xdr:col>17</xdr:col>
      <xdr:colOff>3175</xdr:colOff>
      <xdr:row>322</xdr:row>
      <xdr:rowOff>168275</xdr:rowOff>
    </xdr:to>
    <xdr:sp macro="" textlink="">
      <xdr:nvSpPr>
        <xdr:cNvPr id="149" name="WordArt 2047">
          <a:extLst>
            <a:ext uri="{FF2B5EF4-FFF2-40B4-BE49-F238E27FC236}">
              <a16:creationId xmlns:a16="http://schemas.microsoft.com/office/drawing/2014/main" id="{00000000-0008-0000-0200-000095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56112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322</xdr:row>
      <xdr:rowOff>170048</xdr:rowOff>
    </xdr:from>
    <xdr:to>
      <xdr:col>17</xdr:col>
      <xdr:colOff>3175</xdr:colOff>
      <xdr:row>322</xdr:row>
      <xdr:rowOff>170048</xdr:rowOff>
    </xdr:to>
    <xdr:sp macro="" textlink="">
      <xdr:nvSpPr>
        <xdr:cNvPr id="150" name="WordArt 2050">
          <a:extLst>
            <a:ext uri="{FF2B5EF4-FFF2-40B4-BE49-F238E27FC236}">
              <a16:creationId xmlns:a16="http://schemas.microsoft.com/office/drawing/2014/main" id="{00000000-0008-0000-0200-000096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561304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339</xdr:row>
      <xdr:rowOff>168275</xdr:rowOff>
    </xdr:from>
    <xdr:to>
      <xdr:col>17</xdr:col>
      <xdr:colOff>3175</xdr:colOff>
      <xdr:row>339</xdr:row>
      <xdr:rowOff>168275</xdr:rowOff>
    </xdr:to>
    <xdr:sp macro="" textlink="">
      <xdr:nvSpPr>
        <xdr:cNvPr id="151" name="WordArt 1">
          <a:extLst>
            <a:ext uri="{FF2B5EF4-FFF2-40B4-BE49-F238E27FC236}">
              <a16:creationId xmlns:a16="http://schemas.microsoft.com/office/drawing/2014/main" id="{00000000-0008-0000-0200-000097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212119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339</xdr:row>
      <xdr:rowOff>168275</xdr:rowOff>
    </xdr:from>
    <xdr:to>
      <xdr:col>17</xdr:col>
      <xdr:colOff>3175</xdr:colOff>
      <xdr:row>339</xdr:row>
      <xdr:rowOff>168275</xdr:rowOff>
    </xdr:to>
    <xdr:sp macro="" textlink="">
      <xdr:nvSpPr>
        <xdr:cNvPr id="152" name="WordArt 2047">
          <a:extLst>
            <a:ext uri="{FF2B5EF4-FFF2-40B4-BE49-F238E27FC236}">
              <a16:creationId xmlns:a16="http://schemas.microsoft.com/office/drawing/2014/main" id="{00000000-0008-0000-0200-000098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212119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339</xdr:row>
      <xdr:rowOff>170048</xdr:rowOff>
    </xdr:from>
    <xdr:to>
      <xdr:col>17</xdr:col>
      <xdr:colOff>3175</xdr:colOff>
      <xdr:row>339</xdr:row>
      <xdr:rowOff>170048</xdr:rowOff>
    </xdr:to>
    <xdr:sp macro="" textlink="">
      <xdr:nvSpPr>
        <xdr:cNvPr id="153" name="WordArt 2050">
          <a:extLst>
            <a:ext uri="{FF2B5EF4-FFF2-40B4-BE49-F238E27FC236}">
              <a16:creationId xmlns:a16="http://schemas.microsoft.com/office/drawing/2014/main" id="{00000000-0008-0000-0200-000099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2121374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339</xdr:row>
      <xdr:rowOff>168275</xdr:rowOff>
    </xdr:from>
    <xdr:to>
      <xdr:col>17</xdr:col>
      <xdr:colOff>3175</xdr:colOff>
      <xdr:row>339</xdr:row>
      <xdr:rowOff>168275</xdr:rowOff>
    </xdr:to>
    <xdr:sp macro="" textlink="">
      <xdr:nvSpPr>
        <xdr:cNvPr id="154" name="WordArt 1">
          <a:extLst>
            <a:ext uri="{FF2B5EF4-FFF2-40B4-BE49-F238E27FC236}">
              <a16:creationId xmlns:a16="http://schemas.microsoft.com/office/drawing/2014/main" id="{00000000-0008-0000-0200-00009A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212119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339</xdr:row>
      <xdr:rowOff>168275</xdr:rowOff>
    </xdr:from>
    <xdr:to>
      <xdr:col>17</xdr:col>
      <xdr:colOff>3175</xdr:colOff>
      <xdr:row>339</xdr:row>
      <xdr:rowOff>168275</xdr:rowOff>
    </xdr:to>
    <xdr:sp macro="" textlink="">
      <xdr:nvSpPr>
        <xdr:cNvPr id="155" name="WordArt 2047">
          <a:extLst>
            <a:ext uri="{FF2B5EF4-FFF2-40B4-BE49-F238E27FC236}">
              <a16:creationId xmlns:a16="http://schemas.microsoft.com/office/drawing/2014/main" id="{00000000-0008-0000-0200-00009B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212119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339</xdr:row>
      <xdr:rowOff>170048</xdr:rowOff>
    </xdr:from>
    <xdr:to>
      <xdr:col>17</xdr:col>
      <xdr:colOff>3175</xdr:colOff>
      <xdr:row>339</xdr:row>
      <xdr:rowOff>170048</xdr:rowOff>
    </xdr:to>
    <xdr:sp macro="" textlink="">
      <xdr:nvSpPr>
        <xdr:cNvPr id="156" name="WordArt 2050">
          <a:extLst>
            <a:ext uri="{FF2B5EF4-FFF2-40B4-BE49-F238E27FC236}">
              <a16:creationId xmlns:a16="http://schemas.microsoft.com/office/drawing/2014/main" id="{00000000-0008-0000-0200-00009C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2121374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220</xdr:row>
      <xdr:rowOff>165100</xdr:rowOff>
    </xdr:from>
    <xdr:to>
      <xdr:col>17</xdr:col>
      <xdr:colOff>3175</xdr:colOff>
      <xdr:row>220</xdr:row>
      <xdr:rowOff>165100</xdr:rowOff>
    </xdr:to>
    <xdr:sp macro="" textlink="">
      <xdr:nvSpPr>
        <xdr:cNvPr id="157" name="WordArt 1">
          <a:extLst>
            <a:ext uri="{FF2B5EF4-FFF2-40B4-BE49-F238E27FC236}">
              <a16:creationId xmlns:a16="http://schemas.microsoft.com/office/drawing/2014/main" id="{00000000-0008-0000-0200-00009D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1643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220</xdr:row>
      <xdr:rowOff>165100</xdr:rowOff>
    </xdr:from>
    <xdr:to>
      <xdr:col>17</xdr:col>
      <xdr:colOff>3175</xdr:colOff>
      <xdr:row>220</xdr:row>
      <xdr:rowOff>165100</xdr:rowOff>
    </xdr:to>
    <xdr:sp macro="" textlink="">
      <xdr:nvSpPr>
        <xdr:cNvPr id="158" name="WordArt 2047">
          <a:extLst>
            <a:ext uri="{FF2B5EF4-FFF2-40B4-BE49-F238E27FC236}">
              <a16:creationId xmlns:a16="http://schemas.microsoft.com/office/drawing/2014/main" id="{00000000-0008-0000-0200-00009E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1643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220</xdr:row>
      <xdr:rowOff>166873</xdr:rowOff>
    </xdr:from>
    <xdr:to>
      <xdr:col>17</xdr:col>
      <xdr:colOff>3175</xdr:colOff>
      <xdr:row>220</xdr:row>
      <xdr:rowOff>166873</xdr:rowOff>
    </xdr:to>
    <xdr:sp macro="" textlink="">
      <xdr:nvSpPr>
        <xdr:cNvPr id="159" name="WordArt 2050">
          <a:extLst>
            <a:ext uri="{FF2B5EF4-FFF2-40B4-BE49-F238E27FC236}">
              <a16:creationId xmlns:a16="http://schemas.microsoft.com/office/drawing/2014/main" id="{00000000-0008-0000-0200-00009F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16609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215</xdr:row>
      <xdr:rowOff>174625</xdr:rowOff>
    </xdr:from>
    <xdr:to>
      <xdr:col>17</xdr:col>
      <xdr:colOff>3175</xdr:colOff>
      <xdr:row>215</xdr:row>
      <xdr:rowOff>174625</xdr:rowOff>
    </xdr:to>
    <xdr:sp macro="" textlink="">
      <xdr:nvSpPr>
        <xdr:cNvPr id="160" name="WordArt 1">
          <a:extLst>
            <a:ext uri="{FF2B5EF4-FFF2-40B4-BE49-F238E27FC236}">
              <a16:creationId xmlns:a16="http://schemas.microsoft.com/office/drawing/2014/main" id="{00000000-0008-0000-0200-0000A0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81736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215</xdr:row>
      <xdr:rowOff>174625</xdr:rowOff>
    </xdr:from>
    <xdr:to>
      <xdr:col>17</xdr:col>
      <xdr:colOff>3175</xdr:colOff>
      <xdr:row>215</xdr:row>
      <xdr:rowOff>174625</xdr:rowOff>
    </xdr:to>
    <xdr:sp macro="" textlink="">
      <xdr:nvSpPr>
        <xdr:cNvPr id="161" name="WordArt 2047">
          <a:extLst>
            <a:ext uri="{FF2B5EF4-FFF2-40B4-BE49-F238E27FC236}">
              <a16:creationId xmlns:a16="http://schemas.microsoft.com/office/drawing/2014/main" id="{00000000-0008-0000-0200-0000A1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81736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215</xdr:row>
      <xdr:rowOff>176398</xdr:rowOff>
    </xdr:from>
    <xdr:to>
      <xdr:col>17</xdr:col>
      <xdr:colOff>3175</xdr:colOff>
      <xdr:row>215</xdr:row>
      <xdr:rowOff>176398</xdr:rowOff>
    </xdr:to>
    <xdr:sp macro="" textlink="">
      <xdr:nvSpPr>
        <xdr:cNvPr id="162" name="WordArt 2050">
          <a:extLst>
            <a:ext uri="{FF2B5EF4-FFF2-40B4-BE49-F238E27FC236}">
              <a16:creationId xmlns:a16="http://schemas.microsoft.com/office/drawing/2014/main" id="{00000000-0008-0000-0200-0000A2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817537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216</xdr:row>
      <xdr:rowOff>165100</xdr:rowOff>
    </xdr:from>
    <xdr:to>
      <xdr:col>17</xdr:col>
      <xdr:colOff>3175</xdr:colOff>
      <xdr:row>216</xdr:row>
      <xdr:rowOff>165100</xdr:rowOff>
    </xdr:to>
    <xdr:sp macro="" textlink="">
      <xdr:nvSpPr>
        <xdr:cNvPr id="163" name="WordArt 1">
          <a:extLst>
            <a:ext uri="{FF2B5EF4-FFF2-40B4-BE49-F238E27FC236}">
              <a16:creationId xmlns:a16="http://schemas.microsoft.com/office/drawing/2014/main" id="{00000000-0008-0000-0200-0000A3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85641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216</xdr:row>
      <xdr:rowOff>165100</xdr:rowOff>
    </xdr:from>
    <xdr:to>
      <xdr:col>17</xdr:col>
      <xdr:colOff>3175</xdr:colOff>
      <xdr:row>216</xdr:row>
      <xdr:rowOff>165100</xdr:rowOff>
    </xdr:to>
    <xdr:sp macro="" textlink="">
      <xdr:nvSpPr>
        <xdr:cNvPr id="164" name="WordArt 2047">
          <a:extLst>
            <a:ext uri="{FF2B5EF4-FFF2-40B4-BE49-F238E27FC236}">
              <a16:creationId xmlns:a16="http://schemas.microsoft.com/office/drawing/2014/main" id="{00000000-0008-0000-0200-0000A4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85641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216</xdr:row>
      <xdr:rowOff>166873</xdr:rowOff>
    </xdr:from>
    <xdr:to>
      <xdr:col>17</xdr:col>
      <xdr:colOff>3175</xdr:colOff>
      <xdr:row>216</xdr:row>
      <xdr:rowOff>166873</xdr:rowOff>
    </xdr:to>
    <xdr:sp macro="" textlink="">
      <xdr:nvSpPr>
        <xdr:cNvPr id="165" name="WordArt 2050">
          <a:extLst>
            <a:ext uri="{FF2B5EF4-FFF2-40B4-BE49-F238E27FC236}">
              <a16:creationId xmlns:a16="http://schemas.microsoft.com/office/drawing/2014/main" id="{00000000-0008-0000-0200-0000A5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856589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216</xdr:row>
      <xdr:rowOff>165100</xdr:rowOff>
    </xdr:from>
    <xdr:to>
      <xdr:col>17</xdr:col>
      <xdr:colOff>3175</xdr:colOff>
      <xdr:row>216</xdr:row>
      <xdr:rowOff>165100</xdr:rowOff>
    </xdr:to>
    <xdr:sp macro="" textlink="">
      <xdr:nvSpPr>
        <xdr:cNvPr id="166" name="WordArt 1">
          <a:extLst>
            <a:ext uri="{FF2B5EF4-FFF2-40B4-BE49-F238E27FC236}">
              <a16:creationId xmlns:a16="http://schemas.microsoft.com/office/drawing/2014/main" id="{00000000-0008-0000-0200-0000A6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85641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216</xdr:row>
      <xdr:rowOff>165100</xdr:rowOff>
    </xdr:from>
    <xdr:to>
      <xdr:col>17</xdr:col>
      <xdr:colOff>3175</xdr:colOff>
      <xdr:row>216</xdr:row>
      <xdr:rowOff>165100</xdr:rowOff>
    </xdr:to>
    <xdr:sp macro="" textlink="">
      <xdr:nvSpPr>
        <xdr:cNvPr id="167" name="WordArt 2047">
          <a:extLst>
            <a:ext uri="{FF2B5EF4-FFF2-40B4-BE49-F238E27FC236}">
              <a16:creationId xmlns:a16="http://schemas.microsoft.com/office/drawing/2014/main" id="{00000000-0008-0000-0200-0000A7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85641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216</xdr:row>
      <xdr:rowOff>166873</xdr:rowOff>
    </xdr:from>
    <xdr:to>
      <xdr:col>17</xdr:col>
      <xdr:colOff>3175</xdr:colOff>
      <xdr:row>216</xdr:row>
      <xdr:rowOff>166873</xdr:rowOff>
    </xdr:to>
    <xdr:sp macro="" textlink="">
      <xdr:nvSpPr>
        <xdr:cNvPr id="168" name="WordArt 2050">
          <a:extLst>
            <a:ext uri="{FF2B5EF4-FFF2-40B4-BE49-F238E27FC236}">
              <a16:creationId xmlns:a16="http://schemas.microsoft.com/office/drawing/2014/main" id="{00000000-0008-0000-0200-0000A8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856589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216</xdr:row>
      <xdr:rowOff>165100</xdr:rowOff>
    </xdr:from>
    <xdr:to>
      <xdr:col>17</xdr:col>
      <xdr:colOff>3175</xdr:colOff>
      <xdr:row>216</xdr:row>
      <xdr:rowOff>165100</xdr:rowOff>
    </xdr:to>
    <xdr:sp macro="" textlink="">
      <xdr:nvSpPr>
        <xdr:cNvPr id="169" name="WordArt 1">
          <a:extLst>
            <a:ext uri="{FF2B5EF4-FFF2-40B4-BE49-F238E27FC236}">
              <a16:creationId xmlns:a16="http://schemas.microsoft.com/office/drawing/2014/main" id="{00000000-0008-0000-0200-0000A9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85641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216</xdr:row>
      <xdr:rowOff>165100</xdr:rowOff>
    </xdr:from>
    <xdr:to>
      <xdr:col>17</xdr:col>
      <xdr:colOff>3175</xdr:colOff>
      <xdr:row>216</xdr:row>
      <xdr:rowOff>165100</xdr:rowOff>
    </xdr:to>
    <xdr:sp macro="" textlink="">
      <xdr:nvSpPr>
        <xdr:cNvPr id="170" name="WordArt 2047">
          <a:extLst>
            <a:ext uri="{FF2B5EF4-FFF2-40B4-BE49-F238E27FC236}">
              <a16:creationId xmlns:a16="http://schemas.microsoft.com/office/drawing/2014/main" id="{00000000-0008-0000-0200-0000AA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85641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216</xdr:row>
      <xdr:rowOff>166873</xdr:rowOff>
    </xdr:from>
    <xdr:to>
      <xdr:col>17</xdr:col>
      <xdr:colOff>3175</xdr:colOff>
      <xdr:row>216</xdr:row>
      <xdr:rowOff>166873</xdr:rowOff>
    </xdr:to>
    <xdr:sp macro="" textlink="">
      <xdr:nvSpPr>
        <xdr:cNvPr id="171" name="WordArt 2050">
          <a:extLst>
            <a:ext uri="{FF2B5EF4-FFF2-40B4-BE49-F238E27FC236}">
              <a16:creationId xmlns:a16="http://schemas.microsoft.com/office/drawing/2014/main" id="{00000000-0008-0000-0200-0000AB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856589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219</xdr:row>
      <xdr:rowOff>165100</xdr:rowOff>
    </xdr:from>
    <xdr:to>
      <xdr:col>17</xdr:col>
      <xdr:colOff>3175</xdr:colOff>
      <xdr:row>219</xdr:row>
      <xdr:rowOff>165100</xdr:rowOff>
    </xdr:to>
    <xdr:sp macro="" textlink="">
      <xdr:nvSpPr>
        <xdr:cNvPr id="172" name="WordArt 1">
          <a:extLst>
            <a:ext uri="{FF2B5EF4-FFF2-40B4-BE49-F238E27FC236}">
              <a16:creationId xmlns:a16="http://schemas.microsoft.com/office/drawing/2014/main" id="{00000000-0008-0000-0200-0000AC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97642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219</xdr:row>
      <xdr:rowOff>165100</xdr:rowOff>
    </xdr:from>
    <xdr:to>
      <xdr:col>17</xdr:col>
      <xdr:colOff>3175</xdr:colOff>
      <xdr:row>219</xdr:row>
      <xdr:rowOff>165100</xdr:rowOff>
    </xdr:to>
    <xdr:sp macro="" textlink="">
      <xdr:nvSpPr>
        <xdr:cNvPr id="173" name="WordArt 2047">
          <a:extLst>
            <a:ext uri="{FF2B5EF4-FFF2-40B4-BE49-F238E27FC236}">
              <a16:creationId xmlns:a16="http://schemas.microsoft.com/office/drawing/2014/main" id="{00000000-0008-0000-0200-0000AD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97642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219</xdr:row>
      <xdr:rowOff>166873</xdr:rowOff>
    </xdr:from>
    <xdr:to>
      <xdr:col>17</xdr:col>
      <xdr:colOff>3175</xdr:colOff>
      <xdr:row>219</xdr:row>
      <xdr:rowOff>166873</xdr:rowOff>
    </xdr:to>
    <xdr:sp macro="" textlink="">
      <xdr:nvSpPr>
        <xdr:cNvPr id="174" name="WordArt 2050">
          <a:extLst>
            <a:ext uri="{FF2B5EF4-FFF2-40B4-BE49-F238E27FC236}">
              <a16:creationId xmlns:a16="http://schemas.microsoft.com/office/drawing/2014/main" id="{00000000-0008-0000-0200-0000AE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976604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219</xdr:row>
      <xdr:rowOff>165100</xdr:rowOff>
    </xdr:from>
    <xdr:to>
      <xdr:col>17</xdr:col>
      <xdr:colOff>3175</xdr:colOff>
      <xdr:row>219</xdr:row>
      <xdr:rowOff>165100</xdr:rowOff>
    </xdr:to>
    <xdr:sp macro="" textlink="">
      <xdr:nvSpPr>
        <xdr:cNvPr id="175" name="WordArt 1">
          <a:extLst>
            <a:ext uri="{FF2B5EF4-FFF2-40B4-BE49-F238E27FC236}">
              <a16:creationId xmlns:a16="http://schemas.microsoft.com/office/drawing/2014/main" id="{00000000-0008-0000-0200-0000AF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97642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219</xdr:row>
      <xdr:rowOff>165100</xdr:rowOff>
    </xdr:from>
    <xdr:to>
      <xdr:col>17</xdr:col>
      <xdr:colOff>3175</xdr:colOff>
      <xdr:row>219</xdr:row>
      <xdr:rowOff>165100</xdr:rowOff>
    </xdr:to>
    <xdr:sp macro="" textlink="">
      <xdr:nvSpPr>
        <xdr:cNvPr id="176" name="WordArt 2047">
          <a:extLst>
            <a:ext uri="{FF2B5EF4-FFF2-40B4-BE49-F238E27FC236}">
              <a16:creationId xmlns:a16="http://schemas.microsoft.com/office/drawing/2014/main" id="{00000000-0008-0000-0200-0000B0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97642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219</xdr:row>
      <xdr:rowOff>166873</xdr:rowOff>
    </xdr:from>
    <xdr:to>
      <xdr:col>17</xdr:col>
      <xdr:colOff>3175</xdr:colOff>
      <xdr:row>219</xdr:row>
      <xdr:rowOff>166873</xdr:rowOff>
    </xdr:to>
    <xdr:sp macro="" textlink="">
      <xdr:nvSpPr>
        <xdr:cNvPr id="177" name="WordArt 2050">
          <a:extLst>
            <a:ext uri="{FF2B5EF4-FFF2-40B4-BE49-F238E27FC236}">
              <a16:creationId xmlns:a16="http://schemas.microsoft.com/office/drawing/2014/main" id="{00000000-0008-0000-0200-0000B1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976604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219</xdr:row>
      <xdr:rowOff>165100</xdr:rowOff>
    </xdr:from>
    <xdr:to>
      <xdr:col>17</xdr:col>
      <xdr:colOff>3175</xdr:colOff>
      <xdr:row>219</xdr:row>
      <xdr:rowOff>165100</xdr:rowOff>
    </xdr:to>
    <xdr:sp macro="" textlink="">
      <xdr:nvSpPr>
        <xdr:cNvPr id="178" name="WordArt 1">
          <a:extLst>
            <a:ext uri="{FF2B5EF4-FFF2-40B4-BE49-F238E27FC236}">
              <a16:creationId xmlns:a16="http://schemas.microsoft.com/office/drawing/2014/main" id="{00000000-0008-0000-0200-0000B2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97642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219</xdr:row>
      <xdr:rowOff>165100</xdr:rowOff>
    </xdr:from>
    <xdr:to>
      <xdr:col>17</xdr:col>
      <xdr:colOff>3175</xdr:colOff>
      <xdr:row>219</xdr:row>
      <xdr:rowOff>165100</xdr:rowOff>
    </xdr:to>
    <xdr:sp macro="" textlink="">
      <xdr:nvSpPr>
        <xdr:cNvPr id="179" name="WordArt 2047">
          <a:extLst>
            <a:ext uri="{FF2B5EF4-FFF2-40B4-BE49-F238E27FC236}">
              <a16:creationId xmlns:a16="http://schemas.microsoft.com/office/drawing/2014/main" id="{00000000-0008-0000-0200-0000B3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97642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219</xdr:row>
      <xdr:rowOff>166873</xdr:rowOff>
    </xdr:from>
    <xdr:to>
      <xdr:col>17</xdr:col>
      <xdr:colOff>3175</xdr:colOff>
      <xdr:row>219</xdr:row>
      <xdr:rowOff>166873</xdr:rowOff>
    </xdr:to>
    <xdr:sp macro="" textlink="">
      <xdr:nvSpPr>
        <xdr:cNvPr id="180" name="WordArt 2050">
          <a:extLst>
            <a:ext uri="{FF2B5EF4-FFF2-40B4-BE49-F238E27FC236}">
              <a16:creationId xmlns:a16="http://schemas.microsoft.com/office/drawing/2014/main" id="{00000000-0008-0000-0200-0000B4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976604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218</xdr:row>
      <xdr:rowOff>174625</xdr:rowOff>
    </xdr:from>
    <xdr:to>
      <xdr:col>17</xdr:col>
      <xdr:colOff>3175</xdr:colOff>
      <xdr:row>218</xdr:row>
      <xdr:rowOff>174625</xdr:rowOff>
    </xdr:to>
    <xdr:sp macro="" textlink="">
      <xdr:nvSpPr>
        <xdr:cNvPr id="181" name="WordArt 1">
          <a:extLst>
            <a:ext uri="{FF2B5EF4-FFF2-40B4-BE49-F238E27FC236}">
              <a16:creationId xmlns:a16="http://schemas.microsoft.com/office/drawing/2014/main" id="{00000000-0008-0000-0200-0000B5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93737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218</xdr:row>
      <xdr:rowOff>174625</xdr:rowOff>
    </xdr:from>
    <xdr:to>
      <xdr:col>17</xdr:col>
      <xdr:colOff>3175</xdr:colOff>
      <xdr:row>218</xdr:row>
      <xdr:rowOff>174625</xdr:rowOff>
    </xdr:to>
    <xdr:sp macro="" textlink="">
      <xdr:nvSpPr>
        <xdr:cNvPr id="182" name="WordArt 2047">
          <a:extLst>
            <a:ext uri="{FF2B5EF4-FFF2-40B4-BE49-F238E27FC236}">
              <a16:creationId xmlns:a16="http://schemas.microsoft.com/office/drawing/2014/main" id="{00000000-0008-0000-0200-0000B6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93737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218</xdr:row>
      <xdr:rowOff>176398</xdr:rowOff>
    </xdr:from>
    <xdr:to>
      <xdr:col>17</xdr:col>
      <xdr:colOff>3175</xdr:colOff>
      <xdr:row>218</xdr:row>
      <xdr:rowOff>176398</xdr:rowOff>
    </xdr:to>
    <xdr:sp macro="" textlink="">
      <xdr:nvSpPr>
        <xdr:cNvPr id="183" name="WordArt 2050">
          <a:extLst>
            <a:ext uri="{FF2B5EF4-FFF2-40B4-BE49-F238E27FC236}">
              <a16:creationId xmlns:a16="http://schemas.microsoft.com/office/drawing/2014/main" id="{00000000-0008-0000-0200-0000B7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93755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218</xdr:row>
      <xdr:rowOff>174625</xdr:rowOff>
    </xdr:from>
    <xdr:to>
      <xdr:col>17</xdr:col>
      <xdr:colOff>3175</xdr:colOff>
      <xdr:row>218</xdr:row>
      <xdr:rowOff>174625</xdr:rowOff>
    </xdr:to>
    <xdr:sp macro="" textlink="">
      <xdr:nvSpPr>
        <xdr:cNvPr id="184" name="WordArt 1">
          <a:extLst>
            <a:ext uri="{FF2B5EF4-FFF2-40B4-BE49-F238E27FC236}">
              <a16:creationId xmlns:a16="http://schemas.microsoft.com/office/drawing/2014/main" id="{00000000-0008-0000-0200-0000B8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93737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218</xdr:row>
      <xdr:rowOff>174625</xdr:rowOff>
    </xdr:from>
    <xdr:to>
      <xdr:col>17</xdr:col>
      <xdr:colOff>3175</xdr:colOff>
      <xdr:row>218</xdr:row>
      <xdr:rowOff>174625</xdr:rowOff>
    </xdr:to>
    <xdr:sp macro="" textlink="">
      <xdr:nvSpPr>
        <xdr:cNvPr id="185" name="WordArt 2047">
          <a:extLst>
            <a:ext uri="{FF2B5EF4-FFF2-40B4-BE49-F238E27FC236}">
              <a16:creationId xmlns:a16="http://schemas.microsoft.com/office/drawing/2014/main" id="{00000000-0008-0000-0200-0000B9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93737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218</xdr:row>
      <xdr:rowOff>176398</xdr:rowOff>
    </xdr:from>
    <xdr:to>
      <xdr:col>17</xdr:col>
      <xdr:colOff>3175</xdr:colOff>
      <xdr:row>218</xdr:row>
      <xdr:rowOff>176398</xdr:rowOff>
    </xdr:to>
    <xdr:sp macro="" textlink="">
      <xdr:nvSpPr>
        <xdr:cNvPr id="186" name="WordArt 2050">
          <a:extLst>
            <a:ext uri="{FF2B5EF4-FFF2-40B4-BE49-F238E27FC236}">
              <a16:creationId xmlns:a16="http://schemas.microsoft.com/office/drawing/2014/main" id="{00000000-0008-0000-0200-0000BA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93755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218</xdr:row>
      <xdr:rowOff>174625</xdr:rowOff>
    </xdr:from>
    <xdr:to>
      <xdr:col>17</xdr:col>
      <xdr:colOff>3175</xdr:colOff>
      <xdr:row>218</xdr:row>
      <xdr:rowOff>174625</xdr:rowOff>
    </xdr:to>
    <xdr:sp macro="" textlink="">
      <xdr:nvSpPr>
        <xdr:cNvPr id="187" name="WordArt 1">
          <a:extLst>
            <a:ext uri="{FF2B5EF4-FFF2-40B4-BE49-F238E27FC236}">
              <a16:creationId xmlns:a16="http://schemas.microsoft.com/office/drawing/2014/main" id="{00000000-0008-0000-0200-0000BB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93737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218</xdr:row>
      <xdr:rowOff>174625</xdr:rowOff>
    </xdr:from>
    <xdr:to>
      <xdr:col>17</xdr:col>
      <xdr:colOff>3175</xdr:colOff>
      <xdr:row>218</xdr:row>
      <xdr:rowOff>174625</xdr:rowOff>
    </xdr:to>
    <xdr:sp macro="" textlink="">
      <xdr:nvSpPr>
        <xdr:cNvPr id="188" name="WordArt 2047">
          <a:extLst>
            <a:ext uri="{FF2B5EF4-FFF2-40B4-BE49-F238E27FC236}">
              <a16:creationId xmlns:a16="http://schemas.microsoft.com/office/drawing/2014/main" id="{00000000-0008-0000-0200-0000BC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93737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218</xdr:row>
      <xdr:rowOff>176398</xdr:rowOff>
    </xdr:from>
    <xdr:to>
      <xdr:col>17</xdr:col>
      <xdr:colOff>3175</xdr:colOff>
      <xdr:row>218</xdr:row>
      <xdr:rowOff>176398</xdr:rowOff>
    </xdr:to>
    <xdr:sp macro="" textlink="">
      <xdr:nvSpPr>
        <xdr:cNvPr id="189" name="WordArt 2050">
          <a:extLst>
            <a:ext uri="{FF2B5EF4-FFF2-40B4-BE49-F238E27FC236}">
              <a16:creationId xmlns:a16="http://schemas.microsoft.com/office/drawing/2014/main" id="{00000000-0008-0000-0200-0000BD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93755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221</xdr:row>
      <xdr:rowOff>174625</xdr:rowOff>
    </xdr:from>
    <xdr:to>
      <xdr:col>17</xdr:col>
      <xdr:colOff>3175</xdr:colOff>
      <xdr:row>221</xdr:row>
      <xdr:rowOff>174625</xdr:rowOff>
    </xdr:to>
    <xdr:sp macro="" textlink="">
      <xdr:nvSpPr>
        <xdr:cNvPr id="190" name="WordArt 1">
          <a:extLst>
            <a:ext uri="{FF2B5EF4-FFF2-40B4-BE49-F238E27FC236}">
              <a16:creationId xmlns:a16="http://schemas.microsoft.com/office/drawing/2014/main" id="{00000000-0008-0000-0200-0000BE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573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221</xdr:row>
      <xdr:rowOff>174625</xdr:rowOff>
    </xdr:from>
    <xdr:to>
      <xdr:col>17</xdr:col>
      <xdr:colOff>3175</xdr:colOff>
      <xdr:row>221</xdr:row>
      <xdr:rowOff>174625</xdr:rowOff>
    </xdr:to>
    <xdr:sp macro="" textlink="">
      <xdr:nvSpPr>
        <xdr:cNvPr id="191" name="WordArt 2047">
          <a:extLst>
            <a:ext uri="{FF2B5EF4-FFF2-40B4-BE49-F238E27FC236}">
              <a16:creationId xmlns:a16="http://schemas.microsoft.com/office/drawing/2014/main" id="{00000000-0008-0000-0200-0000BF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573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221</xdr:row>
      <xdr:rowOff>176398</xdr:rowOff>
    </xdr:from>
    <xdr:to>
      <xdr:col>17</xdr:col>
      <xdr:colOff>3175</xdr:colOff>
      <xdr:row>221</xdr:row>
      <xdr:rowOff>176398</xdr:rowOff>
    </xdr:to>
    <xdr:sp macro="" textlink="">
      <xdr:nvSpPr>
        <xdr:cNvPr id="192" name="WordArt 2050">
          <a:extLst>
            <a:ext uri="{FF2B5EF4-FFF2-40B4-BE49-F238E27FC236}">
              <a16:creationId xmlns:a16="http://schemas.microsoft.com/office/drawing/2014/main" id="{00000000-0008-0000-0200-0000C0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57567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221</xdr:row>
      <xdr:rowOff>174625</xdr:rowOff>
    </xdr:from>
    <xdr:to>
      <xdr:col>17</xdr:col>
      <xdr:colOff>3175</xdr:colOff>
      <xdr:row>221</xdr:row>
      <xdr:rowOff>174625</xdr:rowOff>
    </xdr:to>
    <xdr:sp macro="" textlink="">
      <xdr:nvSpPr>
        <xdr:cNvPr id="193" name="WordArt 1">
          <a:extLst>
            <a:ext uri="{FF2B5EF4-FFF2-40B4-BE49-F238E27FC236}">
              <a16:creationId xmlns:a16="http://schemas.microsoft.com/office/drawing/2014/main" id="{00000000-0008-0000-0200-0000C1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573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221</xdr:row>
      <xdr:rowOff>174625</xdr:rowOff>
    </xdr:from>
    <xdr:to>
      <xdr:col>17</xdr:col>
      <xdr:colOff>3175</xdr:colOff>
      <xdr:row>221</xdr:row>
      <xdr:rowOff>174625</xdr:rowOff>
    </xdr:to>
    <xdr:sp macro="" textlink="">
      <xdr:nvSpPr>
        <xdr:cNvPr id="194" name="WordArt 2047">
          <a:extLst>
            <a:ext uri="{FF2B5EF4-FFF2-40B4-BE49-F238E27FC236}">
              <a16:creationId xmlns:a16="http://schemas.microsoft.com/office/drawing/2014/main" id="{00000000-0008-0000-0200-0000C2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573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221</xdr:row>
      <xdr:rowOff>176398</xdr:rowOff>
    </xdr:from>
    <xdr:to>
      <xdr:col>17</xdr:col>
      <xdr:colOff>3175</xdr:colOff>
      <xdr:row>221</xdr:row>
      <xdr:rowOff>176398</xdr:rowOff>
    </xdr:to>
    <xdr:sp macro="" textlink="">
      <xdr:nvSpPr>
        <xdr:cNvPr id="195" name="WordArt 2050">
          <a:extLst>
            <a:ext uri="{FF2B5EF4-FFF2-40B4-BE49-F238E27FC236}">
              <a16:creationId xmlns:a16="http://schemas.microsoft.com/office/drawing/2014/main" id="{00000000-0008-0000-0200-0000C3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57567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221</xdr:row>
      <xdr:rowOff>174625</xdr:rowOff>
    </xdr:from>
    <xdr:to>
      <xdr:col>17</xdr:col>
      <xdr:colOff>3175</xdr:colOff>
      <xdr:row>221</xdr:row>
      <xdr:rowOff>174625</xdr:rowOff>
    </xdr:to>
    <xdr:sp macro="" textlink="">
      <xdr:nvSpPr>
        <xdr:cNvPr id="196" name="WordArt 1">
          <a:extLst>
            <a:ext uri="{FF2B5EF4-FFF2-40B4-BE49-F238E27FC236}">
              <a16:creationId xmlns:a16="http://schemas.microsoft.com/office/drawing/2014/main" id="{00000000-0008-0000-0200-0000C4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573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221</xdr:row>
      <xdr:rowOff>174625</xdr:rowOff>
    </xdr:from>
    <xdr:to>
      <xdr:col>17</xdr:col>
      <xdr:colOff>3175</xdr:colOff>
      <xdr:row>221</xdr:row>
      <xdr:rowOff>174625</xdr:rowOff>
    </xdr:to>
    <xdr:sp macro="" textlink="">
      <xdr:nvSpPr>
        <xdr:cNvPr id="197" name="WordArt 2047">
          <a:extLst>
            <a:ext uri="{FF2B5EF4-FFF2-40B4-BE49-F238E27FC236}">
              <a16:creationId xmlns:a16="http://schemas.microsoft.com/office/drawing/2014/main" id="{00000000-0008-0000-0200-0000C5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573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221</xdr:row>
      <xdr:rowOff>176398</xdr:rowOff>
    </xdr:from>
    <xdr:to>
      <xdr:col>17</xdr:col>
      <xdr:colOff>3175</xdr:colOff>
      <xdr:row>221</xdr:row>
      <xdr:rowOff>176398</xdr:rowOff>
    </xdr:to>
    <xdr:sp macro="" textlink="">
      <xdr:nvSpPr>
        <xdr:cNvPr id="198" name="WordArt 2050">
          <a:extLst>
            <a:ext uri="{FF2B5EF4-FFF2-40B4-BE49-F238E27FC236}">
              <a16:creationId xmlns:a16="http://schemas.microsoft.com/office/drawing/2014/main" id="{00000000-0008-0000-0200-0000C6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57567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224</xdr:row>
      <xdr:rowOff>174625</xdr:rowOff>
    </xdr:from>
    <xdr:to>
      <xdr:col>17</xdr:col>
      <xdr:colOff>3175</xdr:colOff>
      <xdr:row>224</xdr:row>
      <xdr:rowOff>174625</xdr:rowOff>
    </xdr:to>
    <xdr:sp macro="" textlink="">
      <xdr:nvSpPr>
        <xdr:cNvPr id="199" name="WordArt 1">
          <a:extLst>
            <a:ext uri="{FF2B5EF4-FFF2-40B4-BE49-F238E27FC236}">
              <a16:creationId xmlns:a16="http://schemas.microsoft.com/office/drawing/2014/main" id="{00000000-0008-0000-0200-0000C7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17740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224</xdr:row>
      <xdr:rowOff>174625</xdr:rowOff>
    </xdr:from>
    <xdr:to>
      <xdr:col>17</xdr:col>
      <xdr:colOff>3175</xdr:colOff>
      <xdr:row>224</xdr:row>
      <xdr:rowOff>174625</xdr:rowOff>
    </xdr:to>
    <xdr:sp macro="" textlink="">
      <xdr:nvSpPr>
        <xdr:cNvPr id="200" name="WordArt 2047">
          <a:extLst>
            <a:ext uri="{FF2B5EF4-FFF2-40B4-BE49-F238E27FC236}">
              <a16:creationId xmlns:a16="http://schemas.microsoft.com/office/drawing/2014/main" id="{00000000-0008-0000-0200-0000C8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17740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224</xdr:row>
      <xdr:rowOff>176398</xdr:rowOff>
    </xdr:from>
    <xdr:to>
      <xdr:col>17</xdr:col>
      <xdr:colOff>3175</xdr:colOff>
      <xdr:row>224</xdr:row>
      <xdr:rowOff>176398</xdr:rowOff>
    </xdr:to>
    <xdr:sp macro="" textlink="">
      <xdr:nvSpPr>
        <xdr:cNvPr id="201" name="WordArt 2050">
          <a:extLst>
            <a:ext uri="{FF2B5EF4-FFF2-40B4-BE49-F238E27FC236}">
              <a16:creationId xmlns:a16="http://schemas.microsoft.com/office/drawing/2014/main" id="{00000000-0008-0000-0200-0000C9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17758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224</xdr:row>
      <xdr:rowOff>174625</xdr:rowOff>
    </xdr:from>
    <xdr:to>
      <xdr:col>17</xdr:col>
      <xdr:colOff>3175</xdr:colOff>
      <xdr:row>224</xdr:row>
      <xdr:rowOff>174625</xdr:rowOff>
    </xdr:to>
    <xdr:sp macro="" textlink="">
      <xdr:nvSpPr>
        <xdr:cNvPr id="202" name="WordArt 1">
          <a:extLst>
            <a:ext uri="{FF2B5EF4-FFF2-40B4-BE49-F238E27FC236}">
              <a16:creationId xmlns:a16="http://schemas.microsoft.com/office/drawing/2014/main" id="{00000000-0008-0000-0200-0000CA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17740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224</xdr:row>
      <xdr:rowOff>174625</xdr:rowOff>
    </xdr:from>
    <xdr:to>
      <xdr:col>17</xdr:col>
      <xdr:colOff>3175</xdr:colOff>
      <xdr:row>224</xdr:row>
      <xdr:rowOff>174625</xdr:rowOff>
    </xdr:to>
    <xdr:sp macro="" textlink="">
      <xdr:nvSpPr>
        <xdr:cNvPr id="203" name="WordArt 2047">
          <a:extLst>
            <a:ext uri="{FF2B5EF4-FFF2-40B4-BE49-F238E27FC236}">
              <a16:creationId xmlns:a16="http://schemas.microsoft.com/office/drawing/2014/main" id="{00000000-0008-0000-0200-0000CB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17740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224</xdr:row>
      <xdr:rowOff>176398</xdr:rowOff>
    </xdr:from>
    <xdr:to>
      <xdr:col>17</xdr:col>
      <xdr:colOff>3175</xdr:colOff>
      <xdr:row>224</xdr:row>
      <xdr:rowOff>176398</xdr:rowOff>
    </xdr:to>
    <xdr:sp macro="" textlink="">
      <xdr:nvSpPr>
        <xdr:cNvPr id="204" name="WordArt 2050">
          <a:extLst>
            <a:ext uri="{FF2B5EF4-FFF2-40B4-BE49-F238E27FC236}">
              <a16:creationId xmlns:a16="http://schemas.microsoft.com/office/drawing/2014/main" id="{00000000-0008-0000-0200-0000CC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17758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224</xdr:row>
      <xdr:rowOff>174625</xdr:rowOff>
    </xdr:from>
    <xdr:to>
      <xdr:col>17</xdr:col>
      <xdr:colOff>3175</xdr:colOff>
      <xdr:row>224</xdr:row>
      <xdr:rowOff>174625</xdr:rowOff>
    </xdr:to>
    <xdr:sp macro="" textlink="">
      <xdr:nvSpPr>
        <xdr:cNvPr id="205" name="WordArt 1">
          <a:extLst>
            <a:ext uri="{FF2B5EF4-FFF2-40B4-BE49-F238E27FC236}">
              <a16:creationId xmlns:a16="http://schemas.microsoft.com/office/drawing/2014/main" id="{00000000-0008-0000-0200-0000CD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17740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224</xdr:row>
      <xdr:rowOff>174625</xdr:rowOff>
    </xdr:from>
    <xdr:to>
      <xdr:col>17</xdr:col>
      <xdr:colOff>3175</xdr:colOff>
      <xdr:row>224</xdr:row>
      <xdr:rowOff>174625</xdr:rowOff>
    </xdr:to>
    <xdr:sp macro="" textlink="">
      <xdr:nvSpPr>
        <xdr:cNvPr id="206" name="WordArt 2047">
          <a:extLst>
            <a:ext uri="{FF2B5EF4-FFF2-40B4-BE49-F238E27FC236}">
              <a16:creationId xmlns:a16="http://schemas.microsoft.com/office/drawing/2014/main" id="{00000000-0008-0000-0200-0000CE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17740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224</xdr:row>
      <xdr:rowOff>176398</xdr:rowOff>
    </xdr:from>
    <xdr:to>
      <xdr:col>17</xdr:col>
      <xdr:colOff>3175</xdr:colOff>
      <xdr:row>224</xdr:row>
      <xdr:rowOff>176398</xdr:rowOff>
    </xdr:to>
    <xdr:sp macro="" textlink="">
      <xdr:nvSpPr>
        <xdr:cNvPr id="207" name="WordArt 2050">
          <a:extLst>
            <a:ext uri="{FF2B5EF4-FFF2-40B4-BE49-F238E27FC236}">
              <a16:creationId xmlns:a16="http://schemas.microsoft.com/office/drawing/2014/main" id="{00000000-0008-0000-0200-0000CF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17758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225</xdr:row>
      <xdr:rowOff>165100</xdr:rowOff>
    </xdr:from>
    <xdr:to>
      <xdr:col>17</xdr:col>
      <xdr:colOff>3175</xdr:colOff>
      <xdr:row>225</xdr:row>
      <xdr:rowOff>165100</xdr:rowOff>
    </xdr:to>
    <xdr:sp macro="" textlink="">
      <xdr:nvSpPr>
        <xdr:cNvPr id="208" name="WordArt 1">
          <a:extLst>
            <a:ext uri="{FF2B5EF4-FFF2-40B4-BE49-F238E27FC236}">
              <a16:creationId xmlns:a16="http://schemas.microsoft.com/office/drawing/2014/main" id="{00000000-0008-0000-0200-0000D0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21645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225</xdr:row>
      <xdr:rowOff>165100</xdr:rowOff>
    </xdr:from>
    <xdr:to>
      <xdr:col>17</xdr:col>
      <xdr:colOff>3175</xdr:colOff>
      <xdr:row>225</xdr:row>
      <xdr:rowOff>165100</xdr:rowOff>
    </xdr:to>
    <xdr:sp macro="" textlink="">
      <xdr:nvSpPr>
        <xdr:cNvPr id="209" name="WordArt 2047">
          <a:extLst>
            <a:ext uri="{FF2B5EF4-FFF2-40B4-BE49-F238E27FC236}">
              <a16:creationId xmlns:a16="http://schemas.microsoft.com/office/drawing/2014/main" id="{00000000-0008-0000-0200-0000D1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21645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225</xdr:row>
      <xdr:rowOff>166873</xdr:rowOff>
    </xdr:from>
    <xdr:to>
      <xdr:col>17</xdr:col>
      <xdr:colOff>3175</xdr:colOff>
      <xdr:row>225</xdr:row>
      <xdr:rowOff>166873</xdr:rowOff>
    </xdr:to>
    <xdr:sp macro="" textlink="">
      <xdr:nvSpPr>
        <xdr:cNvPr id="210" name="WordArt 2050">
          <a:extLst>
            <a:ext uri="{FF2B5EF4-FFF2-40B4-BE49-F238E27FC236}">
              <a16:creationId xmlns:a16="http://schemas.microsoft.com/office/drawing/2014/main" id="{00000000-0008-0000-0200-0000D2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216634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225</xdr:row>
      <xdr:rowOff>165100</xdr:rowOff>
    </xdr:from>
    <xdr:to>
      <xdr:col>17</xdr:col>
      <xdr:colOff>3175</xdr:colOff>
      <xdr:row>225</xdr:row>
      <xdr:rowOff>165100</xdr:rowOff>
    </xdr:to>
    <xdr:sp macro="" textlink="">
      <xdr:nvSpPr>
        <xdr:cNvPr id="211" name="WordArt 1">
          <a:extLst>
            <a:ext uri="{FF2B5EF4-FFF2-40B4-BE49-F238E27FC236}">
              <a16:creationId xmlns:a16="http://schemas.microsoft.com/office/drawing/2014/main" id="{00000000-0008-0000-0200-0000D3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21645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225</xdr:row>
      <xdr:rowOff>165100</xdr:rowOff>
    </xdr:from>
    <xdr:to>
      <xdr:col>17</xdr:col>
      <xdr:colOff>3175</xdr:colOff>
      <xdr:row>225</xdr:row>
      <xdr:rowOff>165100</xdr:rowOff>
    </xdr:to>
    <xdr:sp macro="" textlink="">
      <xdr:nvSpPr>
        <xdr:cNvPr id="212" name="WordArt 2047">
          <a:extLst>
            <a:ext uri="{FF2B5EF4-FFF2-40B4-BE49-F238E27FC236}">
              <a16:creationId xmlns:a16="http://schemas.microsoft.com/office/drawing/2014/main" id="{00000000-0008-0000-0200-0000D4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21645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225</xdr:row>
      <xdr:rowOff>166873</xdr:rowOff>
    </xdr:from>
    <xdr:to>
      <xdr:col>17</xdr:col>
      <xdr:colOff>3175</xdr:colOff>
      <xdr:row>225</xdr:row>
      <xdr:rowOff>166873</xdr:rowOff>
    </xdr:to>
    <xdr:sp macro="" textlink="">
      <xdr:nvSpPr>
        <xdr:cNvPr id="213" name="WordArt 2050">
          <a:extLst>
            <a:ext uri="{FF2B5EF4-FFF2-40B4-BE49-F238E27FC236}">
              <a16:creationId xmlns:a16="http://schemas.microsoft.com/office/drawing/2014/main" id="{00000000-0008-0000-0200-0000D5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216634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225</xdr:row>
      <xdr:rowOff>165100</xdr:rowOff>
    </xdr:from>
    <xdr:to>
      <xdr:col>17</xdr:col>
      <xdr:colOff>3175</xdr:colOff>
      <xdr:row>225</xdr:row>
      <xdr:rowOff>165100</xdr:rowOff>
    </xdr:to>
    <xdr:sp macro="" textlink="">
      <xdr:nvSpPr>
        <xdr:cNvPr id="214" name="WordArt 1">
          <a:extLst>
            <a:ext uri="{FF2B5EF4-FFF2-40B4-BE49-F238E27FC236}">
              <a16:creationId xmlns:a16="http://schemas.microsoft.com/office/drawing/2014/main" id="{00000000-0008-0000-0200-0000D6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21645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225</xdr:row>
      <xdr:rowOff>165100</xdr:rowOff>
    </xdr:from>
    <xdr:to>
      <xdr:col>17</xdr:col>
      <xdr:colOff>3175</xdr:colOff>
      <xdr:row>225</xdr:row>
      <xdr:rowOff>165100</xdr:rowOff>
    </xdr:to>
    <xdr:sp macro="" textlink="">
      <xdr:nvSpPr>
        <xdr:cNvPr id="215" name="WordArt 2047">
          <a:extLst>
            <a:ext uri="{FF2B5EF4-FFF2-40B4-BE49-F238E27FC236}">
              <a16:creationId xmlns:a16="http://schemas.microsoft.com/office/drawing/2014/main" id="{00000000-0008-0000-0200-0000D7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21645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225</xdr:row>
      <xdr:rowOff>166873</xdr:rowOff>
    </xdr:from>
    <xdr:to>
      <xdr:col>17</xdr:col>
      <xdr:colOff>3175</xdr:colOff>
      <xdr:row>225</xdr:row>
      <xdr:rowOff>166873</xdr:rowOff>
    </xdr:to>
    <xdr:sp macro="" textlink="">
      <xdr:nvSpPr>
        <xdr:cNvPr id="216" name="WordArt 2050">
          <a:extLst>
            <a:ext uri="{FF2B5EF4-FFF2-40B4-BE49-F238E27FC236}">
              <a16:creationId xmlns:a16="http://schemas.microsoft.com/office/drawing/2014/main" id="{00000000-0008-0000-0200-0000D8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216634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222</xdr:row>
      <xdr:rowOff>155575</xdr:rowOff>
    </xdr:from>
    <xdr:to>
      <xdr:col>17</xdr:col>
      <xdr:colOff>3175</xdr:colOff>
      <xdr:row>222</xdr:row>
      <xdr:rowOff>155575</xdr:rowOff>
    </xdr:to>
    <xdr:sp macro="" textlink="">
      <xdr:nvSpPr>
        <xdr:cNvPr id="217" name="WordArt 1">
          <a:extLst>
            <a:ext uri="{FF2B5EF4-FFF2-40B4-BE49-F238E27FC236}">
              <a16:creationId xmlns:a16="http://schemas.microsoft.com/office/drawing/2014/main" id="{00000000-0008-0000-0200-0000D9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954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222</xdr:row>
      <xdr:rowOff>155575</xdr:rowOff>
    </xdr:from>
    <xdr:to>
      <xdr:col>17</xdr:col>
      <xdr:colOff>3175</xdr:colOff>
      <xdr:row>222</xdr:row>
      <xdr:rowOff>155575</xdr:rowOff>
    </xdr:to>
    <xdr:sp macro="" textlink="">
      <xdr:nvSpPr>
        <xdr:cNvPr id="218" name="WordArt 2047">
          <a:extLst>
            <a:ext uri="{FF2B5EF4-FFF2-40B4-BE49-F238E27FC236}">
              <a16:creationId xmlns:a16="http://schemas.microsoft.com/office/drawing/2014/main" id="{00000000-0008-0000-0200-0000DA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954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222</xdr:row>
      <xdr:rowOff>157348</xdr:rowOff>
    </xdr:from>
    <xdr:to>
      <xdr:col>17</xdr:col>
      <xdr:colOff>3175</xdr:colOff>
      <xdr:row>222</xdr:row>
      <xdr:rowOff>157348</xdr:rowOff>
    </xdr:to>
    <xdr:sp macro="" textlink="">
      <xdr:nvSpPr>
        <xdr:cNvPr id="219" name="WordArt 2050">
          <a:extLst>
            <a:ext uri="{FF2B5EF4-FFF2-40B4-BE49-F238E27FC236}">
              <a16:creationId xmlns:a16="http://schemas.microsoft.com/office/drawing/2014/main" id="{00000000-0008-0000-0200-0000DB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95667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222</xdr:row>
      <xdr:rowOff>155575</xdr:rowOff>
    </xdr:from>
    <xdr:to>
      <xdr:col>17</xdr:col>
      <xdr:colOff>3175</xdr:colOff>
      <xdr:row>222</xdr:row>
      <xdr:rowOff>155575</xdr:rowOff>
    </xdr:to>
    <xdr:sp macro="" textlink="">
      <xdr:nvSpPr>
        <xdr:cNvPr id="220" name="WordArt 1">
          <a:extLst>
            <a:ext uri="{FF2B5EF4-FFF2-40B4-BE49-F238E27FC236}">
              <a16:creationId xmlns:a16="http://schemas.microsoft.com/office/drawing/2014/main" id="{00000000-0008-0000-0200-0000DC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954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222</xdr:row>
      <xdr:rowOff>155575</xdr:rowOff>
    </xdr:from>
    <xdr:to>
      <xdr:col>17</xdr:col>
      <xdr:colOff>3175</xdr:colOff>
      <xdr:row>222</xdr:row>
      <xdr:rowOff>155575</xdr:rowOff>
    </xdr:to>
    <xdr:sp macro="" textlink="">
      <xdr:nvSpPr>
        <xdr:cNvPr id="221" name="WordArt 2047">
          <a:extLst>
            <a:ext uri="{FF2B5EF4-FFF2-40B4-BE49-F238E27FC236}">
              <a16:creationId xmlns:a16="http://schemas.microsoft.com/office/drawing/2014/main" id="{00000000-0008-0000-0200-0000DD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954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222</xdr:row>
      <xdr:rowOff>157348</xdr:rowOff>
    </xdr:from>
    <xdr:to>
      <xdr:col>17</xdr:col>
      <xdr:colOff>3175</xdr:colOff>
      <xdr:row>222</xdr:row>
      <xdr:rowOff>157348</xdr:rowOff>
    </xdr:to>
    <xdr:sp macro="" textlink="">
      <xdr:nvSpPr>
        <xdr:cNvPr id="222" name="WordArt 2050">
          <a:extLst>
            <a:ext uri="{FF2B5EF4-FFF2-40B4-BE49-F238E27FC236}">
              <a16:creationId xmlns:a16="http://schemas.microsoft.com/office/drawing/2014/main" id="{00000000-0008-0000-0200-0000DE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95667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222</xdr:row>
      <xdr:rowOff>165100</xdr:rowOff>
    </xdr:from>
    <xdr:to>
      <xdr:col>17</xdr:col>
      <xdr:colOff>3175</xdr:colOff>
      <xdr:row>222</xdr:row>
      <xdr:rowOff>165100</xdr:rowOff>
    </xdr:to>
    <xdr:sp macro="" textlink="">
      <xdr:nvSpPr>
        <xdr:cNvPr id="223" name="WordArt 1">
          <a:extLst>
            <a:ext uri="{FF2B5EF4-FFF2-40B4-BE49-F238E27FC236}">
              <a16:creationId xmlns:a16="http://schemas.microsoft.com/office/drawing/2014/main" id="{00000000-0008-0000-0200-0000DF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9644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222</xdr:row>
      <xdr:rowOff>165100</xdr:rowOff>
    </xdr:from>
    <xdr:to>
      <xdr:col>17</xdr:col>
      <xdr:colOff>3175</xdr:colOff>
      <xdr:row>222</xdr:row>
      <xdr:rowOff>165100</xdr:rowOff>
    </xdr:to>
    <xdr:sp macro="" textlink="">
      <xdr:nvSpPr>
        <xdr:cNvPr id="224" name="WordArt 2047">
          <a:extLst>
            <a:ext uri="{FF2B5EF4-FFF2-40B4-BE49-F238E27FC236}">
              <a16:creationId xmlns:a16="http://schemas.microsoft.com/office/drawing/2014/main" id="{00000000-0008-0000-0200-0000E0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9644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222</xdr:row>
      <xdr:rowOff>166873</xdr:rowOff>
    </xdr:from>
    <xdr:to>
      <xdr:col>17</xdr:col>
      <xdr:colOff>3175</xdr:colOff>
      <xdr:row>222</xdr:row>
      <xdr:rowOff>166873</xdr:rowOff>
    </xdr:to>
    <xdr:sp macro="" textlink="">
      <xdr:nvSpPr>
        <xdr:cNvPr id="225" name="WordArt 2050">
          <a:extLst>
            <a:ext uri="{FF2B5EF4-FFF2-40B4-BE49-F238E27FC236}">
              <a16:creationId xmlns:a16="http://schemas.microsoft.com/office/drawing/2014/main" id="{00000000-0008-0000-0200-0000E1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96619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222</xdr:row>
      <xdr:rowOff>165100</xdr:rowOff>
    </xdr:from>
    <xdr:to>
      <xdr:col>17</xdr:col>
      <xdr:colOff>3175</xdr:colOff>
      <xdr:row>222</xdr:row>
      <xdr:rowOff>165100</xdr:rowOff>
    </xdr:to>
    <xdr:sp macro="" textlink="">
      <xdr:nvSpPr>
        <xdr:cNvPr id="226" name="WordArt 1">
          <a:extLst>
            <a:ext uri="{FF2B5EF4-FFF2-40B4-BE49-F238E27FC236}">
              <a16:creationId xmlns:a16="http://schemas.microsoft.com/office/drawing/2014/main" id="{00000000-0008-0000-0200-0000E2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9644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222</xdr:row>
      <xdr:rowOff>165100</xdr:rowOff>
    </xdr:from>
    <xdr:to>
      <xdr:col>17</xdr:col>
      <xdr:colOff>3175</xdr:colOff>
      <xdr:row>222</xdr:row>
      <xdr:rowOff>165100</xdr:rowOff>
    </xdr:to>
    <xdr:sp macro="" textlink="">
      <xdr:nvSpPr>
        <xdr:cNvPr id="227" name="WordArt 2047">
          <a:extLst>
            <a:ext uri="{FF2B5EF4-FFF2-40B4-BE49-F238E27FC236}">
              <a16:creationId xmlns:a16="http://schemas.microsoft.com/office/drawing/2014/main" id="{00000000-0008-0000-0200-0000E3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9644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222</xdr:row>
      <xdr:rowOff>166873</xdr:rowOff>
    </xdr:from>
    <xdr:to>
      <xdr:col>17</xdr:col>
      <xdr:colOff>3175</xdr:colOff>
      <xdr:row>222</xdr:row>
      <xdr:rowOff>166873</xdr:rowOff>
    </xdr:to>
    <xdr:sp macro="" textlink="">
      <xdr:nvSpPr>
        <xdr:cNvPr id="228" name="WordArt 2050">
          <a:extLst>
            <a:ext uri="{FF2B5EF4-FFF2-40B4-BE49-F238E27FC236}">
              <a16:creationId xmlns:a16="http://schemas.microsoft.com/office/drawing/2014/main" id="{00000000-0008-0000-0200-0000E4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96619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222</xdr:row>
      <xdr:rowOff>165100</xdr:rowOff>
    </xdr:from>
    <xdr:to>
      <xdr:col>17</xdr:col>
      <xdr:colOff>3175</xdr:colOff>
      <xdr:row>222</xdr:row>
      <xdr:rowOff>165100</xdr:rowOff>
    </xdr:to>
    <xdr:sp macro="" textlink="">
      <xdr:nvSpPr>
        <xdr:cNvPr id="229" name="WordArt 1">
          <a:extLst>
            <a:ext uri="{FF2B5EF4-FFF2-40B4-BE49-F238E27FC236}">
              <a16:creationId xmlns:a16="http://schemas.microsoft.com/office/drawing/2014/main" id="{00000000-0008-0000-0200-0000E5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9644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222</xdr:row>
      <xdr:rowOff>165100</xdr:rowOff>
    </xdr:from>
    <xdr:to>
      <xdr:col>17</xdr:col>
      <xdr:colOff>3175</xdr:colOff>
      <xdr:row>222</xdr:row>
      <xdr:rowOff>165100</xdr:rowOff>
    </xdr:to>
    <xdr:sp macro="" textlink="">
      <xdr:nvSpPr>
        <xdr:cNvPr id="230" name="WordArt 2047">
          <a:extLst>
            <a:ext uri="{FF2B5EF4-FFF2-40B4-BE49-F238E27FC236}">
              <a16:creationId xmlns:a16="http://schemas.microsoft.com/office/drawing/2014/main" id="{00000000-0008-0000-0200-0000E6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9644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222</xdr:row>
      <xdr:rowOff>166873</xdr:rowOff>
    </xdr:from>
    <xdr:to>
      <xdr:col>17</xdr:col>
      <xdr:colOff>3175</xdr:colOff>
      <xdr:row>222</xdr:row>
      <xdr:rowOff>166873</xdr:rowOff>
    </xdr:to>
    <xdr:sp macro="" textlink="">
      <xdr:nvSpPr>
        <xdr:cNvPr id="231" name="WordArt 2050">
          <a:extLst>
            <a:ext uri="{FF2B5EF4-FFF2-40B4-BE49-F238E27FC236}">
              <a16:creationId xmlns:a16="http://schemas.microsoft.com/office/drawing/2014/main" id="{00000000-0008-0000-0200-0000E7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96619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223</xdr:row>
      <xdr:rowOff>155575</xdr:rowOff>
    </xdr:from>
    <xdr:to>
      <xdr:col>17</xdr:col>
      <xdr:colOff>3175</xdr:colOff>
      <xdr:row>223</xdr:row>
      <xdr:rowOff>155575</xdr:rowOff>
    </xdr:to>
    <xdr:sp macro="" textlink="">
      <xdr:nvSpPr>
        <xdr:cNvPr id="232" name="WordArt 1">
          <a:extLst>
            <a:ext uri="{FF2B5EF4-FFF2-40B4-BE49-F238E27FC236}">
              <a16:creationId xmlns:a16="http://schemas.microsoft.com/office/drawing/2014/main" id="{00000000-0008-0000-0200-0000E8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13549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223</xdr:row>
      <xdr:rowOff>155575</xdr:rowOff>
    </xdr:from>
    <xdr:to>
      <xdr:col>17</xdr:col>
      <xdr:colOff>3175</xdr:colOff>
      <xdr:row>223</xdr:row>
      <xdr:rowOff>155575</xdr:rowOff>
    </xdr:to>
    <xdr:sp macro="" textlink="">
      <xdr:nvSpPr>
        <xdr:cNvPr id="233" name="WordArt 2047">
          <a:extLst>
            <a:ext uri="{FF2B5EF4-FFF2-40B4-BE49-F238E27FC236}">
              <a16:creationId xmlns:a16="http://schemas.microsoft.com/office/drawing/2014/main" id="{00000000-0008-0000-0200-0000E9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13549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223</xdr:row>
      <xdr:rowOff>157348</xdr:rowOff>
    </xdr:from>
    <xdr:to>
      <xdr:col>17</xdr:col>
      <xdr:colOff>3175</xdr:colOff>
      <xdr:row>223</xdr:row>
      <xdr:rowOff>157348</xdr:rowOff>
    </xdr:to>
    <xdr:sp macro="" textlink="">
      <xdr:nvSpPr>
        <xdr:cNvPr id="234" name="WordArt 2050">
          <a:extLst>
            <a:ext uri="{FF2B5EF4-FFF2-40B4-BE49-F238E27FC236}">
              <a16:creationId xmlns:a16="http://schemas.microsoft.com/office/drawing/2014/main" id="{00000000-0008-0000-0200-0000EA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13567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223</xdr:row>
      <xdr:rowOff>155575</xdr:rowOff>
    </xdr:from>
    <xdr:to>
      <xdr:col>17</xdr:col>
      <xdr:colOff>3175</xdr:colOff>
      <xdr:row>223</xdr:row>
      <xdr:rowOff>155575</xdr:rowOff>
    </xdr:to>
    <xdr:sp macro="" textlink="">
      <xdr:nvSpPr>
        <xdr:cNvPr id="235" name="WordArt 1">
          <a:extLst>
            <a:ext uri="{FF2B5EF4-FFF2-40B4-BE49-F238E27FC236}">
              <a16:creationId xmlns:a16="http://schemas.microsoft.com/office/drawing/2014/main" id="{00000000-0008-0000-0200-0000EB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13549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223</xdr:row>
      <xdr:rowOff>155575</xdr:rowOff>
    </xdr:from>
    <xdr:to>
      <xdr:col>17</xdr:col>
      <xdr:colOff>3175</xdr:colOff>
      <xdr:row>223</xdr:row>
      <xdr:rowOff>155575</xdr:rowOff>
    </xdr:to>
    <xdr:sp macro="" textlink="">
      <xdr:nvSpPr>
        <xdr:cNvPr id="236" name="WordArt 2047">
          <a:extLst>
            <a:ext uri="{FF2B5EF4-FFF2-40B4-BE49-F238E27FC236}">
              <a16:creationId xmlns:a16="http://schemas.microsoft.com/office/drawing/2014/main" id="{00000000-0008-0000-0200-0000EC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13549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223</xdr:row>
      <xdr:rowOff>157348</xdr:rowOff>
    </xdr:from>
    <xdr:to>
      <xdr:col>17</xdr:col>
      <xdr:colOff>3175</xdr:colOff>
      <xdr:row>223</xdr:row>
      <xdr:rowOff>157348</xdr:rowOff>
    </xdr:to>
    <xdr:sp macro="" textlink="">
      <xdr:nvSpPr>
        <xdr:cNvPr id="237" name="WordArt 2050">
          <a:extLst>
            <a:ext uri="{FF2B5EF4-FFF2-40B4-BE49-F238E27FC236}">
              <a16:creationId xmlns:a16="http://schemas.microsoft.com/office/drawing/2014/main" id="{00000000-0008-0000-0200-0000ED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13567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223</xdr:row>
      <xdr:rowOff>165100</xdr:rowOff>
    </xdr:from>
    <xdr:to>
      <xdr:col>17</xdr:col>
      <xdr:colOff>3175</xdr:colOff>
      <xdr:row>223</xdr:row>
      <xdr:rowOff>165100</xdr:rowOff>
    </xdr:to>
    <xdr:sp macro="" textlink="">
      <xdr:nvSpPr>
        <xdr:cNvPr id="238" name="WordArt 1">
          <a:extLst>
            <a:ext uri="{FF2B5EF4-FFF2-40B4-BE49-F238E27FC236}">
              <a16:creationId xmlns:a16="http://schemas.microsoft.com/office/drawing/2014/main" id="{00000000-0008-0000-0200-0000EE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13644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223</xdr:row>
      <xdr:rowOff>165100</xdr:rowOff>
    </xdr:from>
    <xdr:to>
      <xdr:col>17</xdr:col>
      <xdr:colOff>3175</xdr:colOff>
      <xdr:row>223</xdr:row>
      <xdr:rowOff>165100</xdr:rowOff>
    </xdr:to>
    <xdr:sp macro="" textlink="">
      <xdr:nvSpPr>
        <xdr:cNvPr id="239" name="WordArt 2047">
          <a:extLst>
            <a:ext uri="{FF2B5EF4-FFF2-40B4-BE49-F238E27FC236}">
              <a16:creationId xmlns:a16="http://schemas.microsoft.com/office/drawing/2014/main" id="{00000000-0008-0000-0200-0000EF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13644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223</xdr:row>
      <xdr:rowOff>166873</xdr:rowOff>
    </xdr:from>
    <xdr:to>
      <xdr:col>17</xdr:col>
      <xdr:colOff>3175</xdr:colOff>
      <xdr:row>223</xdr:row>
      <xdr:rowOff>166873</xdr:rowOff>
    </xdr:to>
    <xdr:sp macro="" textlink="">
      <xdr:nvSpPr>
        <xdr:cNvPr id="240" name="WordArt 2050">
          <a:extLst>
            <a:ext uri="{FF2B5EF4-FFF2-40B4-BE49-F238E27FC236}">
              <a16:creationId xmlns:a16="http://schemas.microsoft.com/office/drawing/2014/main" id="{00000000-0008-0000-0200-0000F0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136624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223</xdr:row>
      <xdr:rowOff>165100</xdr:rowOff>
    </xdr:from>
    <xdr:to>
      <xdr:col>17</xdr:col>
      <xdr:colOff>3175</xdr:colOff>
      <xdr:row>223</xdr:row>
      <xdr:rowOff>165100</xdr:rowOff>
    </xdr:to>
    <xdr:sp macro="" textlink="">
      <xdr:nvSpPr>
        <xdr:cNvPr id="241" name="WordArt 1">
          <a:extLst>
            <a:ext uri="{FF2B5EF4-FFF2-40B4-BE49-F238E27FC236}">
              <a16:creationId xmlns:a16="http://schemas.microsoft.com/office/drawing/2014/main" id="{00000000-0008-0000-0200-0000F1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13644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223</xdr:row>
      <xdr:rowOff>165100</xdr:rowOff>
    </xdr:from>
    <xdr:to>
      <xdr:col>17</xdr:col>
      <xdr:colOff>3175</xdr:colOff>
      <xdr:row>223</xdr:row>
      <xdr:rowOff>165100</xdr:rowOff>
    </xdr:to>
    <xdr:sp macro="" textlink="">
      <xdr:nvSpPr>
        <xdr:cNvPr id="242" name="WordArt 2047">
          <a:extLst>
            <a:ext uri="{FF2B5EF4-FFF2-40B4-BE49-F238E27FC236}">
              <a16:creationId xmlns:a16="http://schemas.microsoft.com/office/drawing/2014/main" id="{00000000-0008-0000-0200-0000F2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13644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223</xdr:row>
      <xdr:rowOff>166873</xdr:rowOff>
    </xdr:from>
    <xdr:to>
      <xdr:col>17</xdr:col>
      <xdr:colOff>3175</xdr:colOff>
      <xdr:row>223</xdr:row>
      <xdr:rowOff>166873</xdr:rowOff>
    </xdr:to>
    <xdr:sp macro="" textlink="">
      <xdr:nvSpPr>
        <xdr:cNvPr id="243" name="WordArt 2050">
          <a:extLst>
            <a:ext uri="{FF2B5EF4-FFF2-40B4-BE49-F238E27FC236}">
              <a16:creationId xmlns:a16="http://schemas.microsoft.com/office/drawing/2014/main" id="{00000000-0008-0000-0200-0000F3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136624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223</xdr:row>
      <xdr:rowOff>165100</xdr:rowOff>
    </xdr:from>
    <xdr:to>
      <xdr:col>17</xdr:col>
      <xdr:colOff>3175</xdr:colOff>
      <xdr:row>223</xdr:row>
      <xdr:rowOff>165100</xdr:rowOff>
    </xdr:to>
    <xdr:sp macro="" textlink="">
      <xdr:nvSpPr>
        <xdr:cNvPr id="244" name="WordArt 1">
          <a:extLst>
            <a:ext uri="{FF2B5EF4-FFF2-40B4-BE49-F238E27FC236}">
              <a16:creationId xmlns:a16="http://schemas.microsoft.com/office/drawing/2014/main" id="{00000000-0008-0000-0200-0000F4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13644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223</xdr:row>
      <xdr:rowOff>165100</xdr:rowOff>
    </xdr:from>
    <xdr:to>
      <xdr:col>17</xdr:col>
      <xdr:colOff>3175</xdr:colOff>
      <xdr:row>223</xdr:row>
      <xdr:rowOff>165100</xdr:rowOff>
    </xdr:to>
    <xdr:sp macro="" textlink="">
      <xdr:nvSpPr>
        <xdr:cNvPr id="245" name="WordArt 2047">
          <a:extLst>
            <a:ext uri="{FF2B5EF4-FFF2-40B4-BE49-F238E27FC236}">
              <a16:creationId xmlns:a16="http://schemas.microsoft.com/office/drawing/2014/main" id="{00000000-0008-0000-0200-0000F5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13644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223</xdr:row>
      <xdr:rowOff>166873</xdr:rowOff>
    </xdr:from>
    <xdr:to>
      <xdr:col>17</xdr:col>
      <xdr:colOff>3175</xdr:colOff>
      <xdr:row>223</xdr:row>
      <xdr:rowOff>166873</xdr:rowOff>
    </xdr:to>
    <xdr:sp macro="" textlink="">
      <xdr:nvSpPr>
        <xdr:cNvPr id="246" name="WordArt 2050">
          <a:extLst>
            <a:ext uri="{FF2B5EF4-FFF2-40B4-BE49-F238E27FC236}">
              <a16:creationId xmlns:a16="http://schemas.microsoft.com/office/drawing/2014/main" id="{00000000-0008-0000-0200-0000F6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136624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257</xdr:row>
      <xdr:rowOff>147955</xdr:rowOff>
    </xdr:from>
    <xdr:to>
      <xdr:col>17</xdr:col>
      <xdr:colOff>3175</xdr:colOff>
      <xdr:row>257</xdr:row>
      <xdr:rowOff>147955</xdr:rowOff>
    </xdr:to>
    <xdr:sp macro="" textlink="">
      <xdr:nvSpPr>
        <xdr:cNvPr id="247" name="WordArt 1">
          <a:extLst>
            <a:ext uri="{FF2B5EF4-FFF2-40B4-BE49-F238E27FC236}">
              <a16:creationId xmlns:a16="http://schemas.microsoft.com/office/drawing/2014/main" id="{00000000-0008-0000-0200-0000F7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594915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257</xdr:row>
      <xdr:rowOff>147955</xdr:rowOff>
    </xdr:from>
    <xdr:to>
      <xdr:col>17</xdr:col>
      <xdr:colOff>3175</xdr:colOff>
      <xdr:row>257</xdr:row>
      <xdr:rowOff>147955</xdr:rowOff>
    </xdr:to>
    <xdr:sp macro="" textlink="">
      <xdr:nvSpPr>
        <xdr:cNvPr id="248" name="WordArt 2047">
          <a:extLst>
            <a:ext uri="{FF2B5EF4-FFF2-40B4-BE49-F238E27FC236}">
              <a16:creationId xmlns:a16="http://schemas.microsoft.com/office/drawing/2014/main" id="{00000000-0008-0000-0200-0000F8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594915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257</xdr:row>
      <xdr:rowOff>149728</xdr:rowOff>
    </xdr:from>
    <xdr:to>
      <xdr:col>17</xdr:col>
      <xdr:colOff>3175</xdr:colOff>
      <xdr:row>257</xdr:row>
      <xdr:rowOff>149728</xdr:rowOff>
    </xdr:to>
    <xdr:sp macro="" textlink="">
      <xdr:nvSpPr>
        <xdr:cNvPr id="249" name="WordArt 2050">
          <a:extLst>
            <a:ext uri="{FF2B5EF4-FFF2-40B4-BE49-F238E27FC236}">
              <a16:creationId xmlns:a16="http://schemas.microsoft.com/office/drawing/2014/main" id="{00000000-0008-0000-0200-0000F9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595092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257</xdr:row>
      <xdr:rowOff>155575</xdr:rowOff>
    </xdr:from>
    <xdr:to>
      <xdr:col>17</xdr:col>
      <xdr:colOff>3175</xdr:colOff>
      <xdr:row>257</xdr:row>
      <xdr:rowOff>155575</xdr:rowOff>
    </xdr:to>
    <xdr:sp macro="" textlink="">
      <xdr:nvSpPr>
        <xdr:cNvPr id="250" name="WordArt 1">
          <a:extLst>
            <a:ext uri="{FF2B5EF4-FFF2-40B4-BE49-F238E27FC236}">
              <a16:creationId xmlns:a16="http://schemas.microsoft.com/office/drawing/2014/main" id="{00000000-0008-0000-0200-0000FA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59567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257</xdr:row>
      <xdr:rowOff>155575</xdr:rowOff>
    </xdr:from>
    <xdr:to>
      <xdr:col>17</xdr:col>
      <xdr:colOff>3175</xdr:colOff>
      <xdr:row>257</xdr:row>
      <xdr:rowOff>155575</xdr:rowOff>
    </xdr:to>
    <xdr:sp macro="" textlink="">
      <xdr:nvSpPr>
        <xdr:cNvPr id="251" name="WordArt 2047">
          <a:extLst>
            <a:ext uri="{FF2B5EF4-FFF2-40B4-BE49-F238E27FC236}">
              <a16:creationId xmlns:a16="http://schemas.microsoft.com/office/drawing/2014/main" id="{00000000-0008-0000-0200-0000FB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59567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257</xdr:row>
      <xdr:rowOff>157348</xdr:rowOff>
    </xdr:from>
    <xdr:to>
      <xdr:col>17</xdr:col>
      <xdr:colOff>3175</xdr:colOff>
      <xdr:row>257</xdr:row>
      <xdr:rowOff>157348</xdr:rowOff>
    </xdr:to>
    <xdr:sp macro="" textlink="">
      <xdr:nvSpPr>
        <xdr:cNvPr id="252" name="WordArt 2050">
          <a:extLst>
            <a:ext uri="{FF2B5EF4-FFF2-40B4-BE49-F238E27FC236}">
              <a16:creationId xmlns:a16="http://schemas.microsoft.com/office/drawing/2014/main" id="{00000000-0008-0000-0200-0000FC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595854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257</xdr:row>
      <xdr:rowOff>155575</xdr:rowOff>
    </xdr:from>
    <xdr:to>
      <xdr:col>17</xdr:col>
      <xdr:colOff>3175</xdr:colOff>
      <xdr:row>257</xdr:row>
      <xdr:rowOff>155575</xdr:rowOff>
    </xdr:to>
    <xdr:sp macro="" textlink="">
      <xdr:nvSpPr>
        <xdr:cNvPr id="253" name="WordArt 1">
          <a:extLst>
            <a:ext uri="{FF2B5EF4-FFF2-40B4-BE49-F238E27FC236}">
              <a16:creationId xmlns:a16="http://schemas.microsoft.com/office/drawing/2014/main" id="{00000000-0008-0000-0200-0000FD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59567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257</xdr:row>
      <xdr:rowOff>155575</xdr:rowOff>
    </xdr:from>
    <xdr:to>
      <xdr:col>17</xdr:col>
      <xdr:colOff>3175</xdr:colOff>
      <xdr:row>257</xdr:row>
      <xdr:rowOff>155575</xdr:rowOff>
    </xdr:to>
    <xdr:sp macro="" textlink="">
      <xdr:nvSpPr>
        <xdr:cNvPr id="254" name="WordArt 2047">
          <a:extLst>
            <a:ext uri="{FF2B5EF4-FFF2-40B4-BE49-F238E27FC236}">
              <a16:creationId xmlns:a16="http://schemas.microsoft.com/office/drawing/2014/main" id="{00000000-0008-0000-0200-0000FE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59567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257</xdr:row>
      <xdr:rowOff>157348</xdr:rowOff>
    </xdr:from>
    <xdr:to>
      <xdr:col>17</xdr:col>
      <xdr:colOff>3175</xdr:colOff>
      <xdr:row>257</xdr:row>
      <xdr:rowOff>157348</xdr:rowOff>
    </xdr:to>
    <xdr:sp macro="" textlink="">
      <xdr:nvSpPr>
        <xdr:cNvPr id="255" name="WordArt 2050">
          <a:extLst>
            <a:ext uri="{FF2B5EF4-FFF2-40B4-BE49-F238E27FC236}">
              <a16:creationId xmlns:a16="http://schemas.microsoft.com/office/drawing/2014/main" id="{00000000-0008-0000-0200-0000FF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595854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257</xdr:row>
      <xdr:rowOff>165100</xdr:rowOff>
    </xdr:from>
    <xdr:to>
      <xdr:col>17</xdr:col>
      <xdr:colOff>3175</xdr:colOff>
      <xdr:row>257</xdr:row>
      <xdr:rowOff>165100</xdr:rowOff>
    </xdr:to>
    <xdr:sp macro="" textlink="">
      <xdr:nvSpPr>
        <xdr:cNvPr id="256" name="WordArt 1">
          <a:extLst>
            <a:ext uri="{FF2B5EF4-FFF2-40B4-BE49-F238E27FC236}">
              <a16:creationId xmlns:a16="http://schemas.microsoft.com/office/drawing/2014/main" id="{00000000-0008-0000-0200-000000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59663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257</xdr:row>
      <xdr:rowOff>165100</xdr:rowOff>
    </xdr:from>
    <xdr:to>
      <xdr:col>17</xdr:col>
      <xdr:colOff>3175</xdr:colOff>
      <xdr:row>257</xdr:row>
      <xdr:rowOff>165100</xdr:rowOff>
    </xdr:to>
    <xdr:sp macro="" textlink="">
      <xdr:nvSpPr>
        <xdr:cNvPr id="257" name="WordArt 2047">
          <a:extLst>
            <a:ext uri="{FF2B5EF4-FFF2-40B4-BE49-F238E27FC236}">
              <a16:creationId xmlns:a16="http://schemas.microsoft.com/office/drawing/2014/main" id="{00000000-0008-0000-0200-000001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59663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257</xdr:row>
      <xdr:rowOff>166873</xdr:rowOff>
    </xdr:from>
    <xdr:to>
      <xdr:col>17</xdr:col>
      <xdr:colOff>3175</xdr:colOff>
      <xdr:row>257</xdr:row>
      <xdr:rowOff>166873</xdr:rowOff>
    </xdr:to>
    <xdr:sp macro="" textlink="">
      <xdr:nvSpPr>
        <xdr:cNvPr id="258" name="WordArt 2050">
          <a:extLst>
            <a:ext uri="{FF2B5EF4-FFF2-40B4-BE49-F238E27FC236}">
              <a16:creationId xmlns:a16="http://schemas.microsoft.com/office/drawing/2014/main" id="{00000000-0008-0000-0200-000002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596807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257</xdr:row>
      <xdr:rowOff>165100</xdr:rowOff>
    </xdr:from>
    <xdr:to>
      <xdr:col>17</xdr:col>
      <xdr:colOff>3175</xdr:colOff>
      <xdr:row>257</xdr:row>
      <xdr:rowOff>165100</xdr:rowOff>
    </xdr:to>
    <xdr:sp macro="" textlink="">
      <xdr:nvSpPr>
        <xdr:cNvPr id="259" name="WordArt 1">
          <a:extLst>
            <a:ext uri="{FF2B5EF4-FFF2-40B4-BE49-F238E27FC236}">
              <a16:creationId xmlns:a16="http://schemas.microsoft.com/office/drawing/2014/main" id="{00000000-0008-0000-0200-000003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59663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257</xdr:row>
      <xdr:rowOff>165100</xdr:rowOff>
    </xdr:from>
    <xdr:to>
      <xdr:col>17</xdr:col>
      <xdr:colOff>3175</xdr:colOff>
      <xdr:row>257</xdr:row>
      <xdr:rowOff>165100</xdr:rowOff>
    </xdr:to>
    <xdr:sp macro="" textlink="">
      <xdr:nvSpPr>
        <xdr:cNvPr id="260" name="WordArt 2047">
          <a:extLst>
            <a:ext uri="{FF2B5EF4-FFF2-40B4-BE49-F238E27FC236}">
              <a16:creationId xmlns:a16="http://schemas.microsoft.com/office/drawing/2014/main" id="{00000000-0008-0000-0200-000004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59663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257</xdr:row>
      <xdr:rowOff>166873</xdr:rowOff>
    </xdr:from>
    <xdr:to>
      <xdr:col>17</xdr:col>
      <xdr:colOff>3175</xdr:colOff>
      <xdr:row>257</xdr:row>
      <xdr:rowOff>166873</xdr:rowOff>
    </xdr:to>
    <xdr:sp macro="" textlink="">
      <xdr:nvSpPr>
        <xdr:cNvPr id="261" name="WordArt 2050">
          <a:extLst>
            <a:ext uri="{FF2B5EF4-FFF2-40B4-BE49-F238E27FC236}">
              <a16:creationId xmlns:a16="http://schemas.microsoft.com/office/drawing/2014/main" id="{00000000-0008-0000-0200-000005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596807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257</xdr:row>
      <xdr:rowOff>165100</xdr:rowOff>
    </xdr:from>
    <xdr:to>
      <xdr:col>17</xdr:col>
      <xdr:colOff>3175</xdr:colOff>
      <xdr:row>257</xdr:row>
      <xdr:rowOff>165100</xdr:rowOff>
    </xdr:to>
    <xdr:sp macro="" textlink="">
      <xdr:nvSpPr>
        <xdr:cNvPr id="262" name="WordArt 1">
          <a:extLst>
            <a:ext uri="{FF2B5EF4-FFF2-40B4-BE49-F238E27FC236}">
              <a16:creationId xmlns:a16="http://schemas.microsoft.com/office/drawing/2014/main" id="{00000000-0008-0000-0200-000006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59663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257</xdr:row>
      <xdr:rowOff>165100</xdr:rowOff>
    </xdr:from>
    <xdr:to>
      <xdr:col>17</xdr:col>
      <xdr:colOff>3175</xdr:colOff>
      <xdr:row>257</xdr:row>
      <xdr:rowOff>165100</xdr:rowOff>
    </xdr:to>
    <xdr:sp macro="" textlink="">
      <xdr:nvSpPr>
        <xdr:cNvPr id="263" name="WordArt 2047">
          <a:extLst>
            <a:ext uri="{FF2B5EF4-FFF2-40B4-BE49-F238E27FC236}">
              <a16:creationId xmlns:a16="http://schemas.microsoft.com/office/drawing/2014/main" id="{00000000-0008-0000-0200-000007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59663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257</xdr:row>
      <xdr:rowOff>166873</xdr:rowOff>
    </xdr:from>
    <xdr:to>
      <xdr:col>17</xdr:col>
      <xdr:colOff>3175</xdr:colOff>
      <xdr:row>257</xdr:row>
      <xdr:rowOff>166873</xdr:rowOff>
    </xdr:to>
    <xdr:sp macro="" textlink="">
      <xdr:nvSpPr>
        <xdr:cNvPr id="264" name="WordArt 2050">
          <a:extLst>
            <a:ext uri="{FF2B5EF4-FFF2-40B4-BE49-F238E27FC236}">
              <a16:creationId xmlns:a16="http://schemas.microsoft.com/office/drawing/2014/main" id="{00000000-0008-0000-0200-000008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596807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258</xdr:row>
      <xdr:rowOff>157480</xdr:rowOff>
    </xdr:from>
    <xdr:to>
      <xdr:col>17</xdr:col>
      <xdr:colOff>3175</xdr:colOff>
      <xdr:row>258</xdr:row>
      <xdr:rowOff>157480</xdr:rowOff>
    </xdr:to>
    <xdr:sp macro="" textlink="">
      <xdr:nvSpPr>
        <xdr:cNvPr id="265" name="WordArt 1">
          <a:extLst>
            <a:ext uri="{FF2B5EF4-FFF2-40B4-BE49-F238E27FC236}">
              <a16:creationId xmlns:a16="http://schemas.microsoft.com/office/drawing/2014/main" id="{00000000-0008-0000-0200-000009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655875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258</xdr:row>
      <xdr:rowOff>157480</xdr:rowOff>
    </xdr:from>
    <xdr:to>
      <xdr:col>17</xdr:col>
      <xdr:colOff>3175</xdr:colOff>
      <xdr:row>258</xdr:row>
      <xdr:rowOff>157480</xdr:rowOff>
    </xdr:to>
    <xdr:sp macro="" textlink="">
      <xdr:nvSpPr>
        <xdr:cNvPr id="266" name="WordArt 2047">
          <a:extLst>
            <a:ext uri="{FF2B5EF4-FFF2-40B4-BE49-F238E27FC236}">
              <a16:creationId xmlns:a16="http://schemas.microsoft.com/office/drawing/2014/main" id="{00000000-0008-0000-0200-00000A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655875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258</xdr:row>
      <xdr:rowOff>159253</xdr:rowOff>
    </xdr:from>
    <xdr:to>
      <xdr:col>17</xdr:col>
      <xdr:colOff>3175</xdr:colOff>
      <xdr:row>258</xdr:row>
      <xdr:rowOff>159253</xdr:rowOff>
    </xdr:to>
    <xdr:sp macro="" textlink="">
      <xdr:nvSpPr>
        <xdr:cNvPr id="267" name="WordArt 2050">
          <a:extLst>
            <a:ext uri="{FF2B5EF4-FFF2-40B4-BE49-F238E27FC236}">
              <a16:creationId xmlns:a16="http://schemas.microsoft.com/office/drawing/2014/main" id="{00000000-0008-0000-0200-00000B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656052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258</xdr:row>
      <xdr:rowOff>165100</xdr:rowOff>
    </xdr:from>
    <xdr:to>
      <xdr:col>17</xdr:col>
      <xdr:colOff>3175</xdr:colOff>
      <xdr:row>258</xdr:row>
      <xdr:rowOff>165100</xdr:rowOff>
    </xdr:to>
    <xdr:sp macro="" textlink="">
      <xdr:nvSpPr>
        <xdr:cNvPr id="268" name="WordArt 1">
          <a:extLst>
            <a:ext uri="{FF2B5EF4-FFF2-40B4-BE49-F238E27FC236}">
              <a16:creationId xmlns:a16="http://schemas.microsoft.com/office/drawing/2014/main" id="{00000000-0008-0000-0200-00000C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65663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258</xdr:row>
      <xdr:rowOff>165100</xdr:rowOff>
    </xdr:from>
    <xdr:to>
      <xdr:col>17</xdr:col>
      <xdr:colOff>3175</xdr:colOff>
      <xdr:row>258</xdr:row>
      <xdr:rowOff>165100</xdr:rowOff>
    </xdr:to>
    <xdr:sp macro="" textlink="">
      <xdr:nvSpPr>
        <xdr:cNvPr id="269" name="WordArt 2047">
          <a:extLst>
            <a:ext uri="{FF2B5EF4-FFF2-40B4-BE49-F238E27FC236}">
              <a16:creationId xmlns:a16="http://schemas.microsoft.com/office/drawing/2014/main" id="{00000000-0008-0000-0200-00000D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65663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258</xdr:row>
      <xdr:rowOff>166873</xdr:rowOff>
    </xdr:from>
    <xdr:to>
      <xdr:col>17</xdr:col>
      <xdr:colOff>3175</xdr:colOff>
      <xdr:row>258</xdr:row>
      <xdr:rowOff>166873</xdr:rowOff>
    </xdr:to>
    <xdr:sp macro="" textlink="">
      <xdr:nvSpPr>
        <xdr:cNvPr id="270" name="WordArt 2050">
          <a:extLst>
            <a:ext uri="{FF2B5EF4-FFF2-40B4-BE49-F238E27FC236}">
              <a16:creationId xmlns:a16="http://schemas.microsoft.com/office/drawing/2014/main" id="{00000000-0008-0000-0200-00000E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656814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258</xdr:row>
      <xdr:rowOff>165100</xdr:rowOff>
    </xdr:from>
    <xdr:to>
      <xdr:col>17</xdr:col>
      <xdr:colOff>3175</xdr:colOff>
      <xdr:row>258</xdr:row>
      <xdr:rowOff>165100</xdr:rowOff>
    </xdr:to>
    <xdr:sp macro="" textlink="">
      <xdr:nvSpPr>
        <xdr:cNvPr id="271" name="WordArt 1">
          <a:extLst>
            <a:ext uri="{FF2B5EF4-FFF2-40B4-BE49-F238E27FC236}">
              <a16:creationId xmlns:a16="http://schemas.microsoft.com/office/drawing/2014/main" id="{00000000-0008-0000-0200-00000F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65663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258</xdr:row>
      <xdr:rowOff>165100</xdr:rowOff>
    </xdr:from>
    <xdr:to>
      <xdr:col>17</xdr:col>
      <xdr:colOff>3175</xdr:colOff>
      <xdr:row>258</xdr:row>
      <xdr:rowOff>165100</xdr:rowOff>
    </xdr:to>
    <xdr:sp macro="" textlink="">
      <xdr:nvSpPr>
        <xdr:cNvPr id="272" name="WordArt 2047">
          <a:extLst>
            <a:ext uri="{FF2B5EF4-FFF2-40B4-BE49-F238E27FC236}">
              <a16:creationId xmlns:a16="http://schemas.microsoft.com/office/drawing/2014/main" id="{00000000-0008-0000-0200-000010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65663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258</xdr:row>
      <xdr:rowOff>166873</xdr:rowOff>
    </xdr:from>
    <xdr:to>
      <xdr:col>17</xdr:col>
      <xdr:colOff>3175</xdr:colOff>
      <xdr:row>258</xdr:row>
      <xdr:rowOff>166873</xdr:rowOff>
    </xdr:to>
    <xdr:sp macro="" textlink="">
      <xdr:nvSpPr>
        <xdr:cNvPr id="273" name="WordArt 2050">
          <a:extLst>
            <a:ext uri="{FF2B5EF4-FFF2-40B4-BE49-F238E27FC236}">
              <a16:creationId xmlns:a16="http://schemas.microsoft.com/office/drawing/2014/main" id="{00000000-0008-0000-0200-000011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656814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258</xdr:row>
      <xdr:rowOff>174625</xdr:rowOff>
    </xdr:from>
    <xdr:to>
      <xdr:col>17</xdr:col>
      <xdr:colOff>3175</xdr:colOff>
      <xdr:row>258</xdr:row>
      <xdr:rowOff>174625</xdr:rowOff>
    </xdr:to>
    <xdr:sp macro="" textlink="">
      <xdr:nvSpPr>
        <xdr:cNvPr id="274" name="WordArt 1">
          <a:extLst>
            <a:ext uri="{FF2B5EF4-FFF2-40B4-BE49-F238E27FC236}">
              <a16:creationId xmlns:a16="http://schemas.microsoft.com/office/drawing/2014/main" id="{00000000-0008-0000-0200-000012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6575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258</xdr:row>
      <xdr:rowOff>174625</xdr:rowOff>
    </xdr:from>
    <xdr:to>
      <xdr:col>17</xdr:col>
      <xdr:colOff>3175</xdr:colOff>
      <xdr:row>258</xdr:row>
      <xdr:rowOff>174625</xdr:rowOff>
    </xdr:to>
    <xdr:sp macro="" textlink="">
      <xdr:nvSpPr>
        <xdr:cNvPr id="275" name="WordArt 2047">
          <a:extLst>
            <a:ext uri="{FF2B5EF4-FFF2-40B4-BE49-F238E27FC236}">
              <a16:creationId xmlns:a16="http://schemas.microsoft.com/office/drawing/2014/main" id="{00000000-0008-0000-0200-000013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6575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258</xdr:row>
      <xdr:rowOff>176398</xdr:rowOff>
    </xdr:from>
    <xdr:to>
      <xdr:col>17</xdr:col>
      <xdr:colOff>3175</xdr:colOff>
      <xdr:row>258</xdr:row>
      <xdr:rowOff>176398</xdr:rowOff>
    </xdr:to>
    <xdr:sp macro="" textlink="">
      <xdr:nvSpPr>
        <xdr:cNvPr id="276" name="WordArt 2050">
          <a:extLst>
            <a:ext uri="{FF2B5EF4-FFF2-40B4-BE49-F238E27FC236}">
              <a16:creationId xmlns:a16="http://schemas.microsoft.com/office/drawing/2014/main" id="{00000000-0008-0000-0200-000014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657767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258</xdr:row>
      <xdr:rowOff>174625</xdr:rowOff>
    </xdr:from>
    <xdr:to>
      <xdr:col>17</xdr:col>
      <xdr:colOff>3175</xdr:colOff>
      <xdr:row>258</xdr:row>
      <xdr:rowOff>174625</xdr:rowOff>
    </xdr:to>
    <xdr:sp macro="" textlink="">
      <xdr:nvSpPr>
        <xdr:cNvPr id="277" name="WordArt 1">
          <a:extLst>
            <a:ext uri="{FF2B5EF4-FFF2-40B4-BE49-F238E27FC236}">
              <a16:creationId xmlns:a16="http://schemas.microsoft.com/office/drawing/2014/main" id="{00000000-0008-0000-0200-000015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6575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258</xdr:row>
      <xdr:rowOff>174625</xdr:rowOff>
    </xdr:from>
    <xdr:to>
      <xdr:col>17</xdr:col>
      <xdr:colOff>3175</xdr:colOff>
      <xdr:row>258</xdr:row>
      <xdr:rowOff>174625</xdr:rowOff>
    </xdr:to>
    <xdr:sp macro="" textlink="">
      <xdr:nvSpPr>
        <xdr:cNvPr id="278" name="WordArt 2047">
          <a:extLst>
            <a:ext uri="{FF2B5EF4-FFF2-40B4-BE49-F238E27FC236}">
              <a16:creationId xmlns:a16="http://schemas.microsoft.com/office/drawing/2014/main" id="{00000000-0008-0000-0200-000016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6575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258</xdr:row>
      <xdr:rowOff>176398</xdr:rowOff>
    </xdr:from>
    <xdr:to>
      <xdr:col>17</xdr:col>
      <xdr:colOff>3175</xdr:colOff>
      <xdr:row>258</xdr:row>
      <xdr:rowOff>176398</xdr:rowOff>
    </xdr:to>
    <xdr:sp macro="" textlink="">
      <xdr:nvSpPr>
        <xdr:cNvPr id="279" name="WordArt 2050">
          <a:extLst>
            <a:ext uri="{FF2B5EF4-FFF2-40B4-BE49-F238E27FC236}">
              <a16:creationId xmlns:a16="http://schemas.microsoft.com/office/drawing/2014/main" id="{00000000-0008-0000-0200-000017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657767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258</xdr:row>
      <xdr:rowOff>174625</xdr:rowOff>
    </xdr:from>
    <xdr:to>
      <xdr:col>17</xdr:col>
      <xdr:colOff>3175</xdr:colOff>
      <xdr:row>258</xdr:row>
      <xdr:rowOff>174625</xdr:rowOff>
    </xdr:to>
    <xdr:sp macro="" textlink="">
      <xdr:nvSpPr>
        <xdr:cNvPr id="280" name="WordArt 1">
          <a:extLst>
            <a:ext uri="{FF2B5EF4-FFF2-40B4-BE49-F238E27FC236}">
              <a16:creationId xmlns:a16="http://schemas.microsoft.com/office/drawing/2014/main" id="{00000000-0008-0000-0200-000018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6575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258</xdr:row>
      <xdr:rowOff>174625</xdr:rowOff>
    </xdr:from>
    <xdr:to>
      <xdr:col>17</xdr:col>
      <xdr:colOff>3175</xdr:colOff>
      <xdr:row>258</xdr:row>
      <xdr:rowOff>174625</xdr:rowOff>
    </xdr:to>
    <xdr:sp macro="" textlink="">
      <xdr:nvSpPr>
        <xdr:cNvPr id="281" name="WordArt 2047">
          <a:extLst>
            <a:ext uri="{FF2B5EF4-FFF2-40B4-BE49-F238E27FC236}">
              <a16:creationId xmlns:a16="http://schemas.microsoft.com/office/drawing/2014/main" id="{00000000-0008-0000-0200-000019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6575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258</xdr:row>
      <xdr:rowOff>176398</xdr:rowOff>
    </xdr:from>
    <xdr:to>
      <xdr:col>17</xdr:col>
      <xdr:colOff>3175</xdr:colOff>
      <xdr:row>258</xdr:row>
      <xdr:rowOff>176398</xdr:rowOff>
    </xdr:to>
    <xdr:sp macro="" textlink="">
      <xdr:nvSpPr>
        <xdr:cNvPr id="282" name="WordArt 2050">
          <a:extLst>
            <a:ext uri="{FF2B5EF4-FFF2-40B4-BE49-F238E27FC236}">
              <a16:creationId xmlns:a16="http://schemas.microsoft.com/office/drawing/2014/main" id="{00000000-0008-0000-0200-00001A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657767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259</xdr:row>
      <xdr:rowOff>147955</xdr:rowOff>
    </xdr:from>
    <xdr:to>
      <xdr:col>17</xdr:col>
      <xdr:colOff>3175</xdr:colOff>
      <xdr:row>259</xdr:row>
      <xdr:rowOff>147955</xdr:rowOff>
    </xdr:to>
    <xdr:sp macro="" textlink="">
      <xdr:nvSpPr>
        <xdr:cNvPr id="283" name="WordArt 1">
          <a:extLst>
            <a:ext uri="{FF2B5EF4-FFF2-40B4-BE49-F238E27FC236}">
              <a16:creationId xmlns:a16="http://schemas.microsoft.com/office/drawing/2014/main" id="{00000000-0008-0000-0200-00001B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714930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259</xdr:row>
      <xdr:rowOff>147955</xdr:rowOff>
    </xdr:from>
    <xdr:to>
      <xdr:col>17</xdr:col>
      <xdr:colOff>3175</xdr:colOff>
      <xdr:row>259</xdr:row>
      <xdr:rowOff>147955</xdr:rowOff>
    </xdr:to>
    <xdr:sp macro="" textlink="">
      <xdr:nvSpPr>
        <xdr:cNvPr id="284" name="WordArt 2047">
          <a:extLst>
            <a:ext uri="{FF2B5EF4-FFF2-40B4-BE49-F238E27FC236}">
              <a16:creationId xmlns:a16="http://schemas.microsoft.com/office/drawing/2014/main" id="{00000000-0008-0000-0200-00001C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714930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259</xdr:row>
      <xdr:rowOff>149728</xdr:rowOff>
    </xdr:from>
    <xdr:to>
      <xdr:col>17</xdr:col>
      <xdr:colOff>3175</xdr:colOff>
      <xdr:row>259</xdr:row>
      <xdr:rowOff>149728</xdr:rowOff>
    </xdr:to>
    <xdr:sp macro="" textlink="">
      <xdr:nvSpPr>
        <xdr:cNvPr id="285" name="WordArt 2050">
          <a:extLst>
            <a:ext uri="{FF2B5EF4-FFF2-40B4-BE49-F238E27FC236}">
              <a16:creationId xmlns:a16="http://schemas.microsoft.com/office/drawing/2014/main" id="{00000000-0008-0000-0200-00001D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715107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259</xdr:row>
      <xdr:rowOff>155575</xdr:rowOff>
    </xdr:from>
    <xdr:to>
      <xdr:col>17</xdr:col>
      <xdr:colOff>3175</xdr:colOff>
      <xdr:row>259</xdr:row>
      <xdr:rowOff>155575</xdr:rowOff>
    </xdr:to>
    <xdr:sp macro="" textlink="">
      <xdr:nvSpPr>
        <xdr:cNvPr id="286" name="WordArt 1">
          <a:extLst>
            <a:ext uri="{FF2B5EF4-FFF2-40B4-BE49-F238E27FC236}">
              <a16:creationId xmlns:a16="http://schemas.microsoft.com/office/drawing/2014/main" id="{00000000-0008-0000-0200-00001E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71569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259</xdr:row>
      <xdr:rowOff>155575</xdr:rowOff>
    </xdr:from>
    <xdr:to>
      <xdr:col>17</xdr:col>
      <xdr:colOff>3175</xdr:colOff>
      <xdr:row>259</xdr:row>
      <xdr:rowOff>155575</xdr:rowOff>
    </xdr:to>
    <xdr:sp macro="" textlink="">
      <xdr:nvSpPr>
        <xdr:cNvPr id="287" name="WordArt 2047">
          <a:extLst>
            <a:ext uri="{FF2B5EF4-FFF2-40B4-BE49-F238E27FC236}">
              <a16:creationId xmlns:a16="http://schemas.microsoft.com/office/drawing/2014/main" id="{00000000-0008-0000-0200-00001F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71569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259</xdr:row>
      <xdr:rowOff>157348</xdr:rowOff>
    </xdr:from>
    <xdr:to>
      <xdr:col>17</xdr:col>
      <xdr:colOff>3175</xdr:colOff>
      <xdr:row>259</xdr:row>
      <xdr:rowOff>157348</xdr:rowOff>
    </xdr:to>
    <xdr:sp macro="" textlink="">
      <xdr:nvSpPr>
        <xdr:cNvPr id="288" name="WordArt 2050">
          <a:extLst>
            <a:ext uri="{FF2B5EF4-FFF2-40B4-BE49-F238E27FC236}">
              <a16:creationId xmlns:a16="http://schemas.microsoft.com/office/drawing/2014/main" id="{00000000-0008-0000-0200-000020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715869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259</xdr:row>
      <xdr:rowOff>155575</xdr:rowOff>
    </xdr:from>
    <xdr:to>
      <xdr:col>17</xdr:col>
      <xdr:colOff>3175</xdr:colOff>
      <xdr:row>259</xdr:row>
      <xdr:rowOff>155575</xdr:rowOff>
    </xdr:to>
    <xdr:sp macro="" textlink="">
      <xdr:nvSpPr>
        <xdr:cNvPr id="289" name="WordArt 1">
          <a:extLst>
            <a:ext uri="{FF2B5EF4-FFF2-40B4-BE49-F238E27FC236}">
              <a16:creationId xmlns:a16="http://schemas.microsoft.com/office/drawing/2014/main" id="{00000000-0008-0000-0200-000021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71569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259</xdr:row>
      <xdr:rowOff>155575</xdr:rowOff>
    </xdr:from>
    <xdr:to>
      <xdr:col>17</xdr:col>
      <xdr:colOff>3175</xdr:colOff>
      <xdr:row>259</xdr:row>
      <xdr:rowOff>155575</xdr:rowOff>
    </xdr:to>
    <xdr:sp macro="" textlink="">
      <xdr:nvSpPr>
        <xdr:cNvPr id="290" name="WordArt 2047">
          <a:extLst>
            <a:ext uri="{FF2B5EF4-FFF2-40B4-BE49-F238E27FC236}">
              <a16:creationId xmlns:a16="http://schemas.microsoft.com/office/drawing/2014/main" id="{00000000-0008-0000-0200-000022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71569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259</xdr:row>
      <xdr:rowOff>157348</xdr:rowOff>
    </xdr:from>
    <xdr:to>
      <xdr:col>17</xdr:col>
      <xdr:colOff>3175</xdr:colOff>
      <xdr:row>259</xdr:row>
      <xdr:rowOff>157348</xdr:rowOff>
    </xdr:to>
    <xdr:sp macro="" textlink="">
      <xdr:nvSpPr>
        <xdr:cNvPr id="291" name="WordArt 2050">
          <a:extLst>
            <a:ext uri="{FF2B5EF4-FFF2-40B4-BE49-F238E27FC236}">
              <a16:creationId xmlns:a16="http://schemas.microsoft.com/office/drawing/2014/main" id="{00000000-0008-0000-0200-000023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715869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259</xdr:row>
      <xdr:rowOff>165100</xdr:rowOff>
    </xdr:from>
    <xdr:to>
      <xdr:col>17</xdr:col>
      <xdr:colOff>3175</xdr:colOff>
      <xdr:row>259</xdr:row>
      <xdr:rowOff>165100</xdr:rowOff>
    </xdr:to>
    <xdr:sp macro="" textlink="">
      <xdr:nvSpPr>
        <xdr:cNvPr id="292" name="WordArt 1">
          <a:extLst>
            <a:ext uri="{FF2B5EF4-FFF2-40B4-BE49-F238E27FC236}">
              <a16:creationId xmlns:a16="http://schemas.microsoft.com/office/drawing/2014/main" id="{00000000-0008-0000-0200-000024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71664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259</xdr:row>
      <xdr:rowOff>165100</xdr:rowOff>
    </xdr:from>
    <xdr:to>
      <xdr:col>17</xdr:col>
      <xdr:colOff>3175</xdr:colOff>
      <xdr:row>259</xdr:row>
      <xdr:rowOff>165100</xdr:rowOff>
    </xdr:to>
    <xdr:sp macro="" textlink="">
      <xdr:nvSpPr>
        <xdr:cNvPr id="293" name="WordArt 2047">
          <a:extLst>
            <a:ext uri="{FF2B5EF4-FFF2-40B4-BE49-F238E27FC236}">
              <a16:creationId xmlns:a16="http://schemas.microsoft.com/office/drawing/2014/main" id="{00000000-0008-0000-0200-000025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71664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259</xdr:row>
      <xdr:rowOff>166873</xdr:rowOff>
    </xdr:from>
    <xdr:to>
      <xdr:col>17</xdr:col>
      <xdr:colOff>3175</xdr:colOff>
      <xdr:row>259</xdr:row>
      <xdr:rowOff>166873</xdr:rowOff>
    </xdr:to>
    <xdr:sp macro="" textlink="">
      <xdr:nvSpPr>
        <xdr:cNvPr id="294" name="WordArt 2050">
          <a:extLst>
            <a:ext uri="{FF2B5EF4-FFF2-40B4-BE49-F238E27FC236}">
              <a16:creationId xmlns:a16="http://schemas.microsoft.com/office/drawing/2014/main" id="{00000000-0008-0000-0200-000026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71682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259</xdr:row>
      <xdr:rowOff>165100</xdr:rowOff>
    </xdr:from>
    <xdr:to>
      <xdr:col>17</xdr:col>
      <xdr:colOff>3175</xdr:colOff>
      <xdr:row>259</xdr:row>
      <xdr:rowOff>165100</xdr:rowOff>
    </xdr:to>
    <xdr:sp macro="" textlink="">
      <xdr:nvSpPr>
        <xdr:cNvPr id="295" name="WordArt 1">
          <a:extLst>
            <a:ext uri="{FF2B5EF4-FFF2-40B4-BE49-F238E27FC236}">
              <a16:creationId xmlns:a16="http://schemas.microsoft.com/office/drawing/2014/main" id="{00000000-0008-0000-0200-000027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71664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259</xdr:row>
      <xdr:rowOff>165100</xdr:rowOff>
    </xdr:from>
    <xdr:to>
      <xdr:col>17</xdr:col>
      <xdr:colOff>3175</xdr:colOff>
      <xdr:row>259</xdr:row>
      <xdr:rowOff>165100</xdr:rowOff>
    </xdr:to>
    <xdr:sp macro="" textlink="">
      <xdr:nvSpPr>
        <xdr:cNvPr id="296" name="WordArt 2047">
          <a:extLst>
            <a:ext uri="{FF2B5EF4-FFF2-40B4-BE49-F238E27FC236}">
              <a16:creationId xmlns:a16="http://schemas.microsoft.com/office/drawing/2014/main" id="{00000000-0008-0000-0200-000028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71664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259</xdr:row>
      <xdr:rowOff>166873</xdr:rowOff>
    </xdr:from>
    <xdr:to>
      <xdr:col>17</xdr:col>
      <xdr:colOff>3175</xdr:colOff>
      <xdr:row>259</xdr:row>
      <xdr:rowOff>166873</xdr:rowOff>
    </xdr:to>
    <xdr:sp macro="" textlink="">
      <xdr:nvSpPr>
        <xdr:cNvPr id="297" name="WordArt 2050">
          <a:extLst>
            <a:ext uri="{FF2B5EF4-FFF2-40B4-BE49-F238E27FC236}">
              <a16:creationId xmlns:a16="http://schemas.microsoft.com/office/drawing/2014/main" id="{00000000-0008-0000-0200-000029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71682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259</xdr:row>
      <xdr:rowOff>165100</xdr:rowOff>
    </xdr:from>
    <xdr:to>
      <xdr:col>17</xdr:col>
      <xdr:colOff>3175</xdr:colOff>
      <xdr:row>259</xdr:row>
      <xdr:rowOff>165100</xdr:rowOff>
    </xdr:to>
    <xdr:sp macro="" textlink="">
      <xdr:nvSpPr>
        <xdr:cNvPr id="298" name="WordArt 1">
          <a:extLst>
            <a:ext uri="{FF2B5EF4-FFF2-40B4-BE49-F238E27FC236}">
              <a16:creationId xmlns:a16="http://schemas.microsoft.com/office/drawing/2014/main" id="{00000000-0008-0000-0200-00002A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71664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259</xdr:row>
      <xdr:rowOff>165100</xdr:rowOff>
    </xdr:from>
    <xdr:to>
      <xdr:col>17</xdr:col>
      <xdr:colOff>3175</xdr:colOff>
      <xdr:row>259</xdr:row>
      <xdr:rowOff>165100</xdr:rowOff>
    </xdr:to>
    <xdr:sp macro="" textlink="">
      <xdr:nvSpPr>
        <xdr:cNvPr id="299" name="WordArt 2047">
          <a:extLst>
            <a:ext uri="{FF2B5EF4-FFF2-40B4-BE49-F238E27FC236}">
              <a16:creationId xmlns:a16="http://schemas.microsoft.com/office/drawing/2014/main" id="{00000000-0008-0000-0200-00002B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71664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259</xdr:row>
      <xdr:rowOff>166873</xdr:rowOff>
    </xdr:from>
    <xdr:to>
      <xdr:col>17</xdr:col>
      <xdr:colOff>3175</xdr:colOff>
      <xdr:row>259</xdr:row>
      <xdr:rowOff>166873</xdr:rowOff>
    </xdr:to>
    <xdr:sp macro="" textlink="">
      <xdr:nvSpPr>
        <xdr:cNvPr id="300" name="WordArt 2050">
          <a:extLst>
            <a:ext uri="{FF2B5EF4-FFF2-40B4-BE49-F238E27FC236}">
              <a16:creationId xmlns:a16="http://schemas.microsoft.com/office/drawing/2014/main" id="{00000000-0008-0000-0200-00002C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71682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262</xdr:row>
      <xdr:rowOff>155575</xdr:rowOff>
    </xdr:from>
    <xdr:to>
      <xdr:col>17</xdr:col>
      <xdr:colOff>3175</xdr:colOff>
      <xdr:row>262</xdr:row>
      <xdr:rowOff>155575</xdr:rowOff>
    </xdr:to>
    <xdr:sp macro="" textlink="">
      <xdr:nvSpPr>
        <xdr:cNvPr id="301" name="WordArt 1">
          <a:extLst>
            <a:ext uri="{FF2B5EF4-FFF2-40B4-BE49-F238E27FC236}">
              <a16:creationId xmlns:a16="http://schemas.microsoft.com/office/drawing/2014/main" id="{00000000-0008-0000-0200-00002D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85571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262</xdr:row>
      <xdr:rowOff>155575</xdr:rowOff>
    </xdr:from>
    <xdr:to>
      <xdr:col>17</xdr:col>
      <xdr:colOff>3175</xdr:colOff>
      <xdr:row>262</xdr:row>
      <xdr:rowOff>155575</xdr:rowOff>
    </xdr:to>
    <xdr:sp macro="" textlink="">
      <xdr:nvSpPr>
        <xdr:cNvPr id="302" name="WordArt 2047">
          <a:extLst>
            <a:ext uri="{FF2B5EF4-FFF2-40B4-BE49-F238E27FC236}">
              <a16:creationId xmlns:a16="http://schemas.microsoft.com/office/drawing/2014/main" id="{00000000-0008-0000-0200-00002E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85571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262</xdr:row>
      <xdr:rowOff>157348</xdr:rowOff>
    </xdr:from>
    <xdr:to>
      <xdr:col>17</xdr:col>
      <xdr:colOff>3175</xdr:colOff>
      <xdr:row>262</xdr:row>
      <xdr:rowOff>157348</xdr:rowOff>
    </xdr:to>
    <xdr:sp macro="" textlink="">
      <xdr:nvSpPr>
        <xdr:cNvPr id="303" name="WordArt 2050">
          <a:extLst>
            <a:ext uri="{FF2B5EF4-FFF2-40B4-BE49-F238E27FC236}">
              <a16:creationId xmlns:a16="http://schemas.microsoft.com/office/drawing/2014/main" id="{00000000-0008-0000-0200-00002F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855887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262</xdr:row>
      <xdr:rowOff>155575</xdr:rowOff>
    </xdr:from>
    <xdr:to>
      <xdr:col>17</xdr:col>
      <xdr:colOff>3175</xdr:colOff>
      <xdr:row>262</xdr:row>
      <xdr:rowOff>155575</xdr:rowOff>
    </xdr:to>
    <xdr:sp macro="" textlink="">
      <xdr:nvSpPr>
        <xdr:cNvPr id="304" name="WordArt 1">
          <a:extLst>
            <a:ext uri="{FF2B5EF4-FFF2-40B4-BE49-F238E27FC236}">
              <a16:creationId xmlns:a16="http://schemas.microsoft.com/office/drawing/2014/main" id="{00000000-0008-0000-0200-000030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85571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262</xdr:row>
      <xdr:rowOff>155575</xdr:rowOff>
    </xdr:from>
    <xdr:to>
      <xdr:col>17</xdr:col>
      <xdr:colOff>3175</xdr:colOff>
      <xdr:row>262</xdr:row>
      <xdr:rowOff>155575</xdr:rowOff>
    </xdr:to>
    <xdr:sp macro="" textlink="">
      <xdr:nvSpPr>
        <xdr:cNvPr id="305" name="WordArt 2047">
          <a:extLst>
            <a:ext uri="{FF2B5EF4-FFF2-40B4-BE49-F238E27FC236}">
              <a16:creationId xmlns:a16="http://schemas.microsoft.com/office/drawing/2014/main" id="{00000000-0008-0000-0200-000031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85571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262</xdr:row>
      <xdr:rowOff>157348</xdr:rowOff>
    </xdr:from>
    <xdr:to>
      <xdr:col>17</xdr:col>
      <xdr:colOff>3175</xdr:colOff>
      <xdr:row>262</xdr:row>
      <xdr:rowOff>157348</xdr:rowOff>
    </xdr:to>
    <xdr:sp macro="" textlink="">
      <xdr:nvSpPr>
        <xdr:cNvPr id="306" name="WordArt 2050">
          <a:extLst>
            <a:ext uri="{FF2B5EF4-FFF2-40B4-BE49-F238E27FC236}">
              <a16:creationId xmlns:a16="http://schemas.microsoft.com/office/drawing/2014/main" id="{00000000-0008-0000-0200-000032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855887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262</xdr:row>
      <xdr:rowOff>147955</xdr:rowOff>
    </xdr:from>
    <xdr:to>
      <xdr:col>17</xdr:col>
      <xdr:colOff>3175</xdr:colOff>
      <xdr:row>262</xdr:row>
      <xdr:rowOff>147955</xdr:rowOff>
    </xdr:to>
    <xdr:sp macro="" textlink="">
      <xdr:nvSpPr>
        <xdr:cNvPr id="307" name="WordArt 1">
          <a:extLst>
            <a:ext uri="{FF2B5EF4-FFF2-40B4-BE49-F238E27FC236}">
              <a16:creationId xmlns:a16="http://schemas.microsoft.com/office/drawing/2014/main" id="{00000000-0008-0000-0200-000033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854948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262</xdr:row>
      <xdr:rowOff>147955</xdr:rowOff>
    </xdr:from>
    <xdr:to>
      <xdr:col>17</xdr:col>
      <xdr:colOff>3175</xdr:colOff>
      <xdr:row>262</xdr:row>
      <xdr:rowOff>147955</xdr:rowOff>
    </xdr:to>
    <xdr:sp macro="" textlink="">
      <xdr:nvSpPr>
        <xdr:cNvPr id="308" name="WordArt 2047">
          <a:extLst>
            <a:ext uri="{FF2B5EF4-FFF2-40B4-BE49-F238E27FC236}">
              <a16:creationId xmlns:a16="http://schemas.microsoft.com/office/drawing/2014/main" id="{00000000-0008-0000-0200-000034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854948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262</xdr:row>
      <xdr:rowOff>149728</xdr:rowOff>
    </xdr:from>
    <xdr:to>
      <xdr:col>17</xdr:col>
      <xdr:colOff>3175</xdr:colOff>
      <xdr:row>262</xdr:row>
      <xdr:rowOff>149728</xdr:rowOff>
    </xdr:to>
    <xdr:sp macro="" textlink="">
      <xdr:nvSpPr>
        <xdr:cNvPr id="309" name="WordArt 2050">
          <a:extLst>
            <a:ext uri="{FF2B5EF4-FFF2-40B4-BE49-F238E27FC236}">
              <a16:creationId xmlns:a16="http://schemas.microsoft.com/office/drawing/2014/main" id="{00000000-0008-0000-0200-000035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855125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262</xdr:row>
      <xdr:rowOff>155575</xdr:rowOff>
    </xdr:from>
    <xdr:to>
      <xdr:col>17</xdr:col>
      <xdr:colOff>3175</xdr:colOff>
      <xdr:row>262</xdr:row>
      <xdr:rowOff>155575</xdr:rowOff>
    </xdr:to>
    <xdr:sp macro="" textlink="">
      <xdr:nvSpPr>
        <xdr:cNvPr id="310" name="WordArt 1">
          <a:extLst>
            <a:ext uri="{FF2B5EF4-FFF2-40B4-BE49-F238E27FC236}">
              <a16:creationId xmlns:a16="http://schemas.microsoft.com/office/drawing/2014/main" id="{00000000-0008-0000-0200-000036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85571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262</xdr:row>
      <xdr:rowOff>155575</xdr:rowOff>
    </xdr:from>
    <xdr:to>
      <xdr:col>17</xdr:col>
      <xdr:colOff>3175</xdr:colOff>
      <xdr:row>262</xdr:row>
      <xdr:rowOff>155575</xdr:rowOff>
    </xdr:to>
    <xdr:sp macro="" textlink="">
      <xdr:nvSpPr>
        <xdr:cNvPr id="311" name="WordArt 2047">
          <a:extLst>
            <a:ext uri="{FF2B5EF4-FFF2-40B4-BE49-F238E27FC236}">
              <a16:creationId xmlns:a16="http://schemas.microsoft.com/office/drawing/2014/main" id="{00000000-0008-0000-0200-000037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85571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262</xdr:row>
      <xdr:rowOff>157348</xdr:rowOff>
    </xdr:from>
    <xdr:to>
      <xdr:col>17</xdr:col>
      <xdr:colOff>3175</xdr:colOff>
      <xdr:row>262</xdr:row>
      <xdr:rowOff>157348</xdr:rowOff>
    </xdr:to>
    <xdr:sp macro="" textlink="">
      <xdr:nvSpPr>
        <xdr:cNvPr id="312" name="WordArt 2050">
          <a:extLst>
            <a:ext uri="{FF2B5EF4-FFF2-40B4-BE49-F238E27FC236}">
              <a16:creationId xmlns:a16="http://schemas.microsoft.com/office/drawing/2014/main" id="{00000000-0008-0000-0200-000038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855887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262</xdr:row>
      <xdr:rowOff>155575</xdr:rowOff>
    </xdr:from>
    <xdr:to>
      <xdr:col>17</xdr:col>
      <xdr:colOff>3175</xdr:colOff>
      <xdr:row>262</xdr:row>
      <xdr:rowOff>155575</xdr:rowOff>
    </xdr:to>
    <xdr:sp macro="" textlink="">
      <xdr:nvSpPr>
        <xdr:cNvPr id="313" name="WordArt 1">
          <a:extLst>
            <a:ext uri="{FF2B5EF4-FFF2-40B4-BE49-F238E27FC236}">
              <a16:creationId xmlns:a16="http://schemas.microsoft.com/office/drawing/2014/main" id="{00000000-0008-0000-0200-000039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85571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262</xdr:row>
      <xdr:rowOff>155575</xdr:rowOff>
    </xdr:from>
    <xdr:to>
      <xdr:col>17</xdr:col>
      <xdr:colOff>3175</xdr:colOff>
      <xdr:row>262</xdr:row>
      <xdr:rowOff>155575</xdr:rowOff>
    </xdr:to>
    <xdr:sp macro="" textlink="">
      <xdr:nvSpPr>
        <xdr:cNvPr id="314" name="WordArt 2047">
          <a:extLst>
            <a:ext uri="{FF2B5EF4-FFF2-40B4-BE49-F238E27FC236}">
              <a16:creationId xmlns:a16="http://schemas.microsoft.com/office/drawing/2014/main" id="{00000000-0008-0000-0200-00003A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85571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262</xdr:row>
      <xdr:rowOff>157348</xdr:rowOff>
    </xdr:from>
    <xdr:to>
      <xdr:col>17</xdr:col>
      <xdr:colOff>3175</xdr:colOff>
      <xdr:row>262</xdr:row>
      <xdr:rowOff>157348</xdr:rowOff>
    </xdr:to>
    <xdr:sp macro="" textlink="">
      <xdr:nvSpPr>
        <xdr:cNvPr id="315" name="WordArt 2050">
          <a:extLst>
            <a:ext uri="{FF2B5EF4-FFF2-40B4-BE49-F238E27FC236}">
              <a16:creationId xmlns:a16="http://schemas.microsoft.com/office/drawing/2014/main" id="{00000000-0008-0000-0200-00003B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855887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262</xdr:row>
      <xdr:rowOff>165100</xdr:rowOff>
    </xdr:from>
    <xdr:to>
      <xdr:col>17</xdr:col>
      <xdr:colOff>3175</xdr:colOff>
      <xdr:row>262</xdr:row>
      <xdr:rowOff>165100</xdr:rowOff>
    </xdr:to>
    <xdr:sp macro="" textlink="">
      <xdr:nvSpPr>
        <xdr:cNvPr id="316" name="WordArt 1">
          <a:extLst>
            <a:ext uri="{FF2B5EF4-FFF2-40B4-BE49-F238E27FC236}">
              <a16:creationId xmlns:a16="http://schemas.microsoft.com/office/drawing/2014/main" id="{00000000-0008-0000-0200-00003C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85666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262</xdr:row>
      <xdr:rowOff>165100</xdr:rowOff>
    </xdr:from>
    <xdr:to>
      <xdr:col>17</xdr:col>
      <xdr:colOff>3175</xdr:colOff>
      <xdr:row>262</xdr:row>
      <xdr:rowOff>165100</xdr:rowOff>
    </xdr:to>
    <xdr:sp macro="" textlink="">
      <xdr:nvSpPr>
        <xdr:cNvPr id="317" name="WordArt 2047">
          <a:extLst>
            <a:ext uri="{FF2B5EF4-FFF2-40B4-BE49-F238E27FC236}">
              <a16:creationId xmlns:a16="http://schemas.microsoft.com/office/drawing/2014/main" id="{00000000-0008-0000-0200-00003D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85666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262</xdr:row>
      <xdr:rowOff>166873</xdr:rowOff>
    </xdr:from>
    <xdr:to>
      <xdr:col>17</xdr:col>
      <xdr:colOff>3175</xdr:colOff>
      <xdr:row>262</xdr:row>
      <xdr:rowOff>166873</xdr:rowOff>
    </xdr:to>
    <xdr:sp macro="" textlink="">
      <xdr:nvSpPr>
        <xdr:cNvPr id="318" name="WordArt 2050">
          <a:extLst>
            <a:ext uri="{FF2B5EF4-FFF2-40B4-BE49-F238E27FC236}">
              <a16:creationId xmlns:a16="http://schemas.microsoft.com/office/drawing/2014/main" id="{00000000-0008-0000-0200-00003E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856839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262</xdr:row>
      <xdr:rowOff>165100</xdr:rowOff>
    </xdr:from>
    <xdr:to>
      <xdr:col>17</xdr:col>
      <xdr:colOff>3175</xdr:colOff>
      <xdr:row>262</xdr:row>
      <xdr:rowOff>165100</xdr:rowOff>
    </xdr:to>
    <xdr:sp macro="" textlink="">
      <xdr:nvSpPr>
        <xdr:cNvPr id="319" name="WordArt 1">
          <a:extLst>
            <a:ext uri="{FF2B5EF4-FFF2-40B4-BE49-F238E27FC236}">
              <a16:creationId xmlns:a16="http://schemas.microsoft.com/office/drawing/2014/main" id="{00000000-0008-0000-0200-00003F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85666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262</xdr:row>
      <xdr:rowOff>165100</xdr:rowOff>
    </xdr:from>
    <xdr:to>
      <xdr:col>17</xdr:col>
      <xdr:colOff>3175</xdr:colOff>
      <xdr:row>262</xdr:row>
      <xdr:rowOff>165100</xdr:rowOff>
    </xdr:to>
    <xdr:sp macro="" textlink="">
      <xdr:nvSpPr>
        <xdr:cNvPr id="320" name="WordArt 2047">
          <a:extLst>
            <a:ext uri="{FF2B5EF4-FFF2-40B4-BE49-F238E27FC236}">
              <a16:creationId xmlns:a16="http://schemas.microsoft.com/office/drawing/2014/main" id="{00000000-0008-0000-0200-000040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85666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262</xdr:row>
      <xdr:rowOff>166873</xdr:rowOff>
    </xdr:from>
    <xdr:to>
      <xdr:col>17</xdr:col>
      <xdr:colOff>3175</xdr:colOff>
      <xdr:row>262</xdr:row>
      <xdr:rowOff>166873</xdr:rowOff>
    </xdr:to>
    <xdr:sp macro="" textlink="">
      <xdr:nvSpPr>
        <xdr:cNvPr id="321" name="WordArt 2050">
          <a:extLst>
            <a:ext uri="{FF2B5EF4-FFF2-40B4-BE49-F238E27FC236}">
              <a16:creationId xmlns:a16="http://schemas.microsoft.com/office/drawing/2014/main" id="{00000000-0008-0000-0200-000041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856839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262</xdr:row>
      <xdr:rowOff>165100</xdr:rowOff>
    </xdr:from>
    <xdr:to>
      <xdr:col>17</xdr:col>
      <xdr:colOff>3175</xdr:colOff>
      <xdr:row>262</xdr:row>
      <xdr:rowOff>165100</xdr:rowOff>
    </xdr:to>
    <xdr:sp macro="" textlink="">
      <xdr:nvSpPr>
        <xdr:cNvPr id="322" name="WordArt 1">
          <a:extLst>
            <a:ext uri="{FF2B5EF4-FFF2-40B4-BE49-F238E27FC236}">
              <a16:creationId xmlns:a16="http://schemas.microsoft.com/office/drawing/2014/main" id="{00000000-0008-0000-0200-000042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85666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262</xdr:row>
      <xdr:rowOff>165100</xdr:rowOff>
    </xdr:from>
    <xdr:to>
      <xdr:col>17</xdr:col>
      <xdr:colOff>3175</xdr:colOff>
      <xdr:row>262</xdr:row>
      <xdr:rowOff>165100</xdr:rowOff>
    </xdr:to>
    <xdr:sp macro="" textlink="">
      <xdr:nvSpPr>
        <xdr:cNvPr id="323" name="WordArt 2047">
          <a:extLst>
            <a:ext uri="{FF2B5EF4-FFF2-40B4-BE49-F238E27FC236}">
              <a16:creationId xmlns:a16="http://schemas.microsoft.com/office/drawing/2014/main" id="{00000000-0008-0000-0200-000043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85666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262</xdr:row>
      <xdr:rowOff>166873</xdr:rowOff>
    </xdr:from>
    <xdr:to>
      <xdr:col>17</xdr:col>
      <xdr:colOff>3175</xdr:colOff>
      <xdr:row>262</xdr:row>
      <xdr:rowOff>166873</xdr:rowOff>
    </xdr:to>
    <xdr:sp macro="" textlink="">
      <xdr:nvSpPr>
        <xdr:cNvPr id="324" name="WordArt 2050">
          <a:extLst>
            <a:ext uri="{FF2B5EF4-FFF2-40B4-BE49-F238E27FC236}">
              <a16:creationId xmlns:a16="http://schemas.microsoft.com/office/drawing/2014/main" id="{00000000-0008-0000-0200-000044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856839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264</xdr:row>
      <xdr:rowOff>165100</xdr:rowOff>
    </xdr:from>
    <xdr:to>
      <xdr:col>17</xdr:col>
      <xdr:colOff>3175</xdr:colOff>
      <xdr:row>264</xdr:row>
      <xdr:rowOff>165100</xdr:rowOff>
    </xdr:to>
    <xdr:sp macro="" textlink="">
      <xdr:nvSpPr>
        <xdr:cNvPr id="325" name="WordArt 1">
          <a:extLst>
            <a:ext uri="{FF2B5EF4-FFF2-40B4-BE49-F238E27FC236}">
              <a16:creationId xmlns:a16="http://schemas.microsoft.com/office/drawing/2014/main" id="{00000000-0008-0000-0200-000045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93667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264</xdr:row>
      <xdr:rowOff>165100</xdr:rowOff>
    </xdr:from>
    <xdr:to>
      <xdr:col>17</xdr:col>
      <xdr:colOff>3175</xdr:colOff>
      <xdr:row>264</xdr:row>
      <xdr:rowOff>165100</xdr:rowOff>
    </xdr:to>
    <xdr:sp macro="" textlink="">
      <xdr:nvSpPr>
        <xdr:cNvPr id="326" name="WordArt 2047">
          <a:extLst>
            <a:ext uri="{FF2B5EF4-FFF2-40B4-BE49-F238E27FC236}">
              <a16:creationId xmlns:a16="http://schemas.microsoft.com/office/drawing/2014/main" id="{00000000-0008-0000-0200-000046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93667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264</xdr:row>
      <xdr:rowOff>166873</xdr:rowOff>
    </xdr:from>
    <xdr:to>
      <xdr:col>17</xdr:col>
      <xdr:colOff>3175</xdr:colOff>
      <xdr:row>264</xdr:row>
      <xdr:rowOff>166873</xdr:rowOff>
    </xdr:to>
    <xdr:sp macro="" textlink="">
      <xdr:nvSpPr>
        <xdr:cNvPr id="327" name="WordArt 2050">
          <a:extLst>
            <a:ext uri="{FF2B5EF4-FFF2-40B4-BE49-F238E27FC236}">
              <a16:creationId xmlns:a16="http://schemas.microsoft.com/office/drawing/2014/main" id="{00000000-0008-0000-0200-000047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936849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264</xdr:row>
      <xdr:rowOff>165100</xdr:rowOff>
    </xdr:from>
    <xdr:to>
      <xdr:col>17</xdr:col>
      <xdr:colOff>3175</xdr:colOff>
      <xdr:row>264</xdr:row>
      <xdr:rowOff>165100</xdr:rowOff>
    </xdr:to>
    <xdr:sp macro="" textlink="">
      <xdr:nvSpPr>
        <xdr:cNvPr id="328" name="WordArt 1">
          <a:extLst>
            <a:ext uri="{FF2B5EF4-FFF2-40B4-BE49-F238E27FC236}">
              <a16:creationId xmlns:a16="http://schemas.microsoft.com/office/drawing/2014/main" id="{00000000-0008-0000-0200-000048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93667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264</xdr:row>
      <xdr:rowOff>165100</xdr:rowOff>
    </xdr:from>
    <xdr:to>
      <xdr:col>17</xdr:col>
      <xdr:colOff>3175</xdr:colOff>
      <xdr:row>264</xdr:row>
      <xdr:rowOff>165100</xdr:rowOff>
    </xdr:to>
    <xdr:sp macro="" textlink="">
      <xdr:nvSpPr>
        <xdr:cNvPr id="329" name="WordArt 2047">
          <a:extLst>
            <a:ext uri="{FF2B5EF4-FFF2-40B4-BE49-F238E27FC236}">
              <a16:creationId xmlns:a16="http://schemas.microsoft.com/office/drawing/2014/main" id="{00000000-0008-0000-0200-000049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93667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264</xdr:row>
      <xdr:rowOff>166873</xdr:rowOff>
    </xdr:from>
    <xdr:to>
      <xdr:col>17</xdr:col>
      <xdr:colOff>3175</xdr:colOff>
      <xdr:row>264</xdr:row>
      <xdr:rowOff>166873</xdr:rowOff>
    </xdr:to>
    <xdr:sp macro="" textlink="">
      <xdr:nvSpPr>
        <xdr:cNvPr id="330" name="WordArt 2050">
          <a:extLst>
            <a:ext uri="{FF2B5EF4-FFF2-40B4-BE49-F238E27FC236}">
              <a16:creationId xmlns:a16="http://schemas.microsoft.com/office/drawing/2014/main" id="{00000000-0008-0000-0200-00004A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936849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264</xdr:row>
      <xdr:rowOff>157480</xdr:rowOff>
    </xdr:from>
    <xdr:to>
      <xdr:col>17</xdr:col>
      <xdr:colOff>3175</xdr:colOff>
      <xdr:row>264</xdr:row>
      <xdr:rowOff>157480</xdr:rowOff>
    </xdr:to>
    <xdr:sp macro="" textlink="">
      <xdr:nvSpPr>
        <xdr:cNvPr id="331" name="WordArt 1">
          <a:extLst>
            <a:ext uri="{FF2B5EF4-FFF2-40B4-BE49-F238E27FC236}">
              <a16:creationId xmlns:a16="http://schemas.microsoft.com/office/drawing/2014/main" id="{00000000-0008-0000-0200-00004B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935910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264</xdr:row>
      <xdr:rowOff>157480</xdr:rowOff>
    </xdr:from>
    <xdr:to>
      <xdr:col>17</xdr:col>
      <xdr:colOff>3175</xdr:colOff>
      <xdr:row>264</xdr:row>
      <xdr:rowOff>157480</xdr:rowOff>
    </xdr:to>
    <xdr:sp macro="" textlink="">
      <xdr:nvSpPr>
        <xdr:cNvPr id="332" name="WordArt 2047">
          <a:extLst>
            <a:ext uri="{FF2B5EF4-FFF2-40B4-BE49-F238E27FC236}">
              <a16:creationId xmlns:a16="http://schemas.microsoft.com/office/drawing/2014/main" id="{00000000-0008-0000-0200-00004C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935910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264</xdr:row>
      <xdr:rowOff>159253</xdr:rowOff>
    </xdr:from>
    <xdr:to>
      <xdr:col>17</xdr:col>
      <xdr:colOff>3175</xdr:colOff>
      <xdr:row>264</xdr:row>
      <xdr:rowOff>159253</xdr:rowOff>
    </xdr:to>
    <xdr:sp macro="" textlink="">
      <xdr:nvSpPr>
        <xdr:cNvPr id="333" name="WordArt 2050">
          <a:extLst>
            <a:ext uri="{FF2B5EF4-FFF2-40B4-BE49-F238E27FC236}">
              <a16:creationId xmlns:a16="http://schemas.microsoft.com/office/drawing/2014/main" id="{00000000-0008-0000-0200-00004D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936087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264</xdr:row>
      <xdr:rowOff>165100</xdr:rowOff>
    </xdr:from>
    <xdr:to>
      <xdr:col>17</xdr:col>
      <xdr:colOff>3175</xdr:colOff>
      <xdr:row>264</xdr:row>
      <xdr:rowOff>165100</xdr:rowOff>
    </xdr:to>
    <xdr:sp macro="" textlink="">
      <xdr:nvSpPr>
        <xdr:cNvPr id="334" name="WordArt 1">
          <a:extLst>
            <a:ext uri="{FF2B5EF4-FFF2-40B4-BE49-F238E27FC236}">
              <a16:creationId xmlns:a16="http://schemas.microsoft.com/office/drawing/2014/main" id="{00000000-0008-0000-0200-00004E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93667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264</xdr:row>
      <xdr:rowOff>165100</xdr:rowOff>
    </xdr:from>
    <xdr:to>
      <xdr:col>17</xdr:col>
      <xdr:colOff>3175</xdr:colOff>
      <xdr:row>264</xdr:row>
      <xdr:rowOff>165100</xdr:rowOff>
    </xdr:to>
    <xdr:sp macro="" textlink="">
      <xdr:nvSpPr>
        <xdr:cNvPr id="335" name="WordArt 2047">
          <a:extLst>
            <a:ext uri="{FF2B5EF4-FFF2-40B4-BE49-F238E27FC236}">
              <a16:creationId xmlns:a16="http://schemas.microsoft.com/office/drawing/2014/main" id="{00000000-0008-0000-0200-00004F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93667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264</xdr:row>
      <xdr:rowOff>166873</xdr:rowOff>
    </xdr:from>
    <xdr:to>
      <xdr:col>17</xdr:col>
      <xdr:colOff>3175</xdr:colOff>
      <xdr:row>264</xdr:row>
      <xdr:rowOff>166873</xdr:rowOff>
    </xdr:to>
    <xdr:sp macro="" textlink="">
      <xdr:nvSpPr>
        <xdr:cNvPr id="336" name="WordArt 2050">
          <a:extLst>
            <a:ext uri="{FF2B5EF4-FFF2-40B4-BE49-F238E27FC236}">
              <a16:creationId xmlns:a16="http://schemas.microsoft.com/office/drawing/2014/main" id="{00000000-0008-0000-0200-000050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936849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264</xdr:row>
      <xdr:rowOff>165100</xdr:rowOff>
    </xdr:from>
    <xdr:to>
      <xdr:col>17</xdr:col>
      <xdr:colOff>3175</xdr:colOff>
      <xdr:row>264</xdr:row>
      <xdr:rowOff>165100</xdr:rowOff>
    </xdr:to>
    <xdr:sp macro="" textlink="">
      <xdr:nvSpPr>
        <xdr:cNvPr id="337" name="WordArt 1">
          <a:extLst>
            <a:ext uri="{FF2B5EF4-FFF2-40B4-BE49-F238E27FC236}">
              <a16:creationId xmlns:a16="http://schemas.microsoft.com/office/drawing/2014/main" id="{00000000-0008-0000-0200-000051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93667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264</xdr:row>
      <xdr:rowOff>165100</xdr:rowOff>
    </xdr:from>
    <xdr:to>
      <xdr:col>17</xdr:col>
      <xdr:colOff>3175</xdr:colOff>
      <xdr:row>264</xdr:row>
      <xdr:rowOff>165100</xdr:rowOff>
    </xdr:to>
    <xdr:sp macro="" textlink="">
      <xdr:nvSpPr>
        <xdr:cNvPr id="338" name="WordArt 2047">
          <a:extLst>
            <a:ext uri="{FF2B5EF4-FFF2-40B4-BE49-F238E27FC236}">
              <a16:creationId xmlns:a16="http://schemas.microsoft.com/office/drawing/2014/main" id="{00000000-0008-0000-0200-000052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93667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264</xdr:row>
      <xdr:rowOff>166873</xdr:rowOff>
    </xdr:from>
    <xdr:to>
      <xdr:col>17</xdr:col>
      <xdr:colOff>3175</xdr:colOff>
      <xdr:row>264</xdr:row>
      <xdr:rowOff>166873</xdr:rowOff>
    </xdr:to>
    <xdr:sp macro="" textlink="">
      <xdr:nvSpPr>
        <xdr:cNvPr id="339" name="WordArt 2050">
          <a:extLst>
            <a:ext uri="{FF2B5EF4-FFF2-40B4-BE49-F238E27FC236}">
              <a16:creationId xmlns:a16="http://schemas.microsoft.com/office/drawing/2014/main" id="{00000000-0008-0000-0200-000053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936849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264</xdr:row>
      <xdr:rowOff>174625</xdr:rowOff>
    </xdr:from>
    <xdr:to>
      <xdr:col>17</xdr:col>
      <xdr:colOff>3175</xdr:colOff>
      <xdr:row>264</xdr:row>
      <xdr:rowOff>174625</xdr:rowOff>
    </xdr:to>
    <xdr:sp macro="" textlink="">
      <xdr:nvSpPr>
        <xdr:cNvPr id="340" name="WordArt 1">
          <a:extLst>
            <a:ext uri="{FF2B5EF4-FFF2-40B4-BE49-F238E27FC236}">
              <a16:creationId xmlns:a16="http://schemas.microsoft.com/office/drawing/2014/main" id="{00000000-0008-0000-0200-000054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93762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264</xdr:row>
      <xdr:rowOff>174625</xdr:rowOff>
    </xdr:from>
    <xdr:to>
      <xdr:col>17</xdr:col>
      <xdr:colOff>3175</xdr:colOff>
      <xdr:row>264</xdr:row>
      <xdr:rowOff>174625</xdr:rowOff>
    </xdr:to>
    <xdr:sp macro="" textlink="">
      <xdr:nvSpPr>
        <xdr:cNvPr id="341" name="WordArt 2047">
          <a:extLst>
            <a:ext uri="{FF2B5EF4-FFF2-40B4-BE49-F238E27FC236}">
              <a16:creationId xmlns:a16="http://schemas.microsoft.com/office/drawing/2014/main" id="{00000000-0008-0000-0200-000055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93762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264</xdr:row>
      <xdr:rowOff>176398</xdr:rowOff>
    </xdr:from>
    <xdr:to>
      <xdr:col>17</xdr:col>
      <xdr:colOff>3175</xdr:colOff>
      <xdr:row>264</xdr:row>
      <xdr:rowOff>176398</xdr:rowOff>
    </xdr:to>
    <xdr:sp macro="" textlink="">
      <xdr:nvSpPr>
        <xdr:cNvPr id="342" name="WordArt 2050">
          <a:extLst>
            <a:ext uri="{FF2B5EF4-FFF2-40B4-BE49-F238E27FC236}">
              <a16:creationId xmlns:a16="http://schemas.microsoft.com/office/drawing/2014/main" id="{00000000-0008-0000-0200-000056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93780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264</xdr:row>
      <xdr:rowOff>174625</xdr:rowOff>
    </xdr:from>
    <xdr:to>
      <xdr:col>17</xdr:col>
      <xdr:colOff>3175</xdr:colOff>
      <xdr:row>264</xdr:row>
      <xdr:rowOff>174625</xdr:rowOff>
    </xdr:to>
    <xdr:sp macro="" textlink="">
      <xdr:nvSpPr>
        <xdr:cNvPr id="343" name="WordArt 1">
          <a:extLst>
            <a:ext uri="{FF2B5EF4-FFF2-40B4-BE49-F238E27FC236}">
              <a16:creationId xmlns:a16="http://schemas.microsoft.com/office/drawing/2014/main" id="{00000000-0008-0000-0200-000057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93762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264</xdr:row>
      <xdr:rowOff>174625</xdr:rowOff>
    </xdr:from>
    <xdr:to>
      <xdr:col>17</xdr:col>
      <xdr:colOff>3175</xdr:colOff>
      <xdr:row>264</xdr:row>
      <xdr:rowOff>174625</xdr:rowOff>
    </xdr:to>
    <xdr:sp macro="" textlink="">
      <xdr:nvSpPr>
        <xdr:cNvPr id="344" name="WordArt 2047">
          <a:extLst>
            <a:ext uri="{FF2B5EF4-FFF2-40B4-BE49-F238E27FC236}">
              <a16:creationId xmlns:a16="http://schemas.microsoft.com/office/drawing/2014/main" id="{00000000-0008-0000-0200-000058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93762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264</xdr:row>
      <xdr:rowOff>176398</xdr:rowOff>
    </xdr:from>
    <xdr:to>
      <xdr:col>17</xdr:col>
      <xdr:colOff>3175</xdr:colOff>
      <xdr:row>264</xdr:row>
      <xdr:rowOff>176398</xdr:rowOff>
    </xdr:to>
    <xdr:sp macro="" textlink="">
      <xdr:nvSpPr>
        <xdr:cNvPr id="345" name="WordArt 2050">
          <a:extLst>
            <a:ext uri="{FF2B5EF4-FFF2-40B4-BE49-F238E27FC236}">
              <a16:creationId xmlns:a16="http://schemas.microsoft.com/office/drawing/2014/main" id="{00000000-0008-0000-0200-000059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93780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264</xdr:row>
      <xdr:rowOff>174625</xdr:rowOff>
    </xdr:from>
    <xdr:to>
      <xdr:col>17</xdr:col>
      <xdr:colOff>3175</xdr:colOff>
      <xdr:row>264</xdr:row>
      <xdr:rowOff>174625</xdr:rowOff>
    </xdr:to>
    <xdr:sp macro="" textlink="">
      <xdr:nvSpPr>
        <xdr:cNvPr id="346" name="WordArt 1">
          <a:extLst>
            <a:ext uri="{FF2B5EF4-FFF2-40B4-BE49-F238E27FC236}">
              <a16:creationId xmlns:a16="http://schemas.microsoft.com/office/drawing/2014/main" id="{00000000-0008-0000-0200-00005A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93762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264</xdr:row>
      <xdr:rowOff>174625</xdr:rowOff>
    </xdr:from>
    <xdr:to>
      <xdr:col>17</xdr:col>
      <xdr:colOff>3175</xdr:colOff>
      <xdr:row>264</xdr:row>
      <xdr:rowOff>174625</xdr:rowOff>
    </xdr:to>
    <xdr:sp macro="" textlink="">
      <xdr:nvSpPr>
        <xdr:cNvPr id="347" name="WordArt 2047">
          <a:extLst>
            <a:ext uri="{FF2B5EF4-FFF2-40B4-BE49-F238E27FC236}">
              <a16:creationId xmlns:a16="http://schemas.microsoft.com/office/drawing/2014/main" id="{00000000-0008-0000-0200-00005B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93762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264</xdr:row>
      <xdr:rowOff>176398</xdr:rowOff>
    </xdr:from>
    <xdr:to>
      <xdr:col>17</xdr:col>
      <xdr:colOff>3175</xdr:colOff>
      <xdr:row>264</xdr:row>
      <xdr:rowOff>176398</xdr:rowOff>
    </xdr:to>
    <xdr:sp macro="" textlink="">
      <xdr:nvSpPr>
        <xdr:cNvPr id="348" name="WordArt 2050">
          <a:extLst>
            <a:ext uri="{FF2B5EF4-FFF2-40B4-BE49-F238E27FC236}">
              <a16:creationId xmlns:a16="http://schemas.microsoft.com/office/drawing/2014/main" id="{00000000-0008-0000-0200-00005C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93780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308</xdr:row>
      <xdr:rowOff>171450</xdr:rowOff>
    </xdr:from>
    <xdr:to>
      <xdr:col>17</xdr:col>
      <xdr:colOff>3175</xdr:colOff>
      <xdr:row>308</xdr:row>
      <xdr:rowOff>171450</xdr:rowOff>
    </xdr:to>
    <xdr:sp macro="" textlink="">
      <xdr:nvSpPr>
        <xdr:cNvPr id="349" name="WordArt 1">
          <a:extLst>
            <a:ext uri="{FF2B5EF4-FFF2-40B4-BE49-F238E27FC236}">
              <a16:creationId xmlns:a16="http://schemas.microsoft.com/office/drawing/2014/main" id="{00000000-0008-0000-0200-00005D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93279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308</xdr:row>
      <xdr:rowOff>171450</xdr:rowOff>
    </xdr:from>
    <xdr:to>
      <xdr:col>17</xdr:col>
      <xdr:colOff>3175</xdr:colOff>
      <xdr:row>308</xdr:row>
      <xdr:rowOff>171450</xdr:rowOff>
    </xdr:to>
    <xdr:sp macro="" textlink="">
      <xdr:nvSpPr>
        <xdr:cNvPr id="350" name="WordArt 2047">
          <a:extLst>
            <a:ext uri="{FF2B5EF4-FFF2-40B4-BE49-F238E27FC236}">
              <a16:creationId xmlns:a16="http://schemas.microsoft.com/office/drawing/2014/main" id="{00000000-0008-0000-0200-00005E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93279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308</xdr:row>
      <xdr:rowOff>173223</xdr:rowOff>
    </xdr:from>
    <xdr:to>
      <xdr:col>17</xdr:col>
      <xdr:colOff>3175</xdr:colOff>
      <xdr:row>308</xdr:row>
      <xdr:rowOff>173223</xdr:rowOff>
    </xdr:to>
    <xdr:sp macro="" textlink="">
      <xdr:nvSpPr>
        <xdr:cNvPr id="351" name="WordArt 2050">
          <a:extLst>
            <a:ext uri="{FF2B5EF4-FFF2-40B4-BE49-F238E27FC236}">
              <a16:creationId xmlns:a16="http://schemas.microsoft.com/office/drawing/2014/main" id="{00000000-0008-0000-0200-00005F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93297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301</xdr:row>
      <xdr:rowOff>152400</xdr:rowOff>
    </xdr:from>
    <xdr:to>
      <xdr:col>17</xdr:col>
      <xdr:colOff>3175</xdr:colOff>
      <xdr:row>301</xdr:row>
      <xdr:rowOff>152400</xdr:rowOff>
    </xdr:to>
    <xdr:sp macro="" textlink="">
      <xdr:nvSpPr>
        <xdr:cNvPr id="352" name="WordArt 1">
          <a:extLst>
            <a:ext uri="{FF2B5EF4-FFF2-40B4-BE49-F238E27FC236}">
              <a16:creationId xmlns:a16="http://schemas.microsoft.com/office/drawing/2014/main" id="{00000000-0008-0000-0200-000060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62037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301</xdr:row>
      <xdr:rowOff>152400</xdr:rowOff>
    </xdr:from>
    <xdr:to>
      <xdr:col>17</xdr:col>
      <xdr:colOff>3175</xdr:colOff>
      <xdr:row>301</xdr:row>
      <xdr:rowOff>152400</xdr:rowOff>
    </xdr:to>
    <xdr:sp macro="" textlink="">
      <xdr:nvSpPr>
        <xdr:cNvPr id="353" name="WordArt 2047">
          <a:extLst>
            <a:ext uri="{FF2B5EF4-FFF2-40B4-BE49-F238E27FC236}">
              <a16:creationId xmlns:a16="http://schemas.microsoft.com/office/drawing/2014/main" id="{00000000-0008-0000-0200-000061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62037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301</xdr:row>
      <xdr:rowOff>154173</xdr:rowOff>
    </xdr:from>
    <xdr:to>
      <xdr:col>17</xdr:col>
      <xdr:colOff>3175</xdr:colOff>
      <xdr:row>301</xdr:row>
      <xdr:rowOff>154173</xdr:rowOff>
    </xdr:to>
    <xdr:sp macro="" textlink="">
      <xdr:nvSpPr>
        <xdr:cNvPr id="354" name="WordArt 2050">
          <a:extLst>
            <a:ext uri="{FF2B5EF4-FFF2-40B4-BE49-F238E27FC236}">
              <a16:creationId xmlns:a16="http://schemas.microsoft.com/office/drawing/2014/main" id="{00000000-0008-0000-0200-000062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62055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301</xdr:row>
      <xdr:rowOff>152400</xdr:rowOff>
    </xdr:from>
    <xdr:to>
      <xdr:col>17</xdr:col>
      <xdr:colOff>3175</xdr:colOff>
      <xdr:row>301</xdr:row>
      <xdr:rowOff>152400</xdr:rowOff>
    </xdr:to>
    <xdr:sp macro="" textlink="">
      <xdr:nvSpPr>
        <xdr:cNvPr id="355" name="WordArt 1">
          <a:extLst>
            <a:ext uri="{FF2B5EF4-FFF2-40B4-BE49-F238E27FC236}">
              <a16:creationId xmlns:a16="http://schemas.microsoft.com/office/drawing/2014/main" id="{00000000-0008-0000-0200-000063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62037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301</xdr:row>
      <xdr:rowOff>152400</xdr:rowOff>
    </xdr:from>
    <xdr:to>
      <xdr:col>17</xdr:col>
      <xdr:colOff>3175</xdr:colOff>
      <xdr:row>301</xdr:row>
      <xdr:rowOff>152400</xdr:rowOff>
    </xdr:to>
    <xdr:sp macro="" textlink="">
      <xdr:nvSpPr>
        <xdr:cNvPr id="356" name="WordArt 2047">
          <a:extLst>
            <a:ext uri="{FF2B5EF4-FFF2-40B4-BE49-F238E27FC236}">
              <a16:creationId xmlns:a16="http://schemas.microsoft.com/office/drawing/2014/main" id="{00000000-0008-0000-0200-000064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62037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301</xdr:row>
      <xdr:rowOff>154173</xdr:rowOff>
    </xdr:from>
    <xdr:to>
      <xdr:col>17</xdr:col>
      <xdr:colOff>3175</xdr:colOff>
      <xdr:row>301</xdr:row>
      <xdr:rowOff>154173</xdr:rowOff>
    </xdr:to>
    <xdr:sp macro="" textlink="">
      <xdr:nvSpPr>
        <xdr:cNvPr id="357" name="WordArt 2050">
          <a:extLst>
            <a:ext uri="{FF2B5EF4-FFF2-40B4-BE49-F238E27FC236}">
              <a16:creationId xmlns:a16="http://schemas.microsoft.com/office/drawing/2014/main" id="{00000000-0008-0000-0200-000065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62055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301</xdr:row>
      <xdr:rowOff>161925</xdr:rowOff>
    </xdr:from>
    <xdr:to>
      <xdr:col>17</xdr:col>
      <xdr:colOff>3175</xdr:colOff>
      <xdr:row>301</xdr:row>
      <xdr:rowOff>161925</xdr:rowOff>
    </xdr:to>
    <xdr:sp macro="" textlink="">
      <xdr:nvSpPr>
        <xdr:cNvPr id="358" name="WordArt 1">
          <a:extLst>
            <a:ext uri="{FF2B5EF4-FFF2-40B4-BE49-F238E27FC236}">
              <a16:creationId xmlns:a16="http://schemas.microsoft.com/office/drawing/2014/main" id="{00000000-0008-0000-0200-000066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62132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301</xdr:row>
      <xdr:rowOff>161925</xdr:rowOff>
    </xdr:from>
    <xdr:to>
      <xdr:col>17</xdr:col>
      <xdr:colOff>3175</xdr:colOff>
      <xdr:row>301</xdr:row>
      <xdr:rowOff>161925</xdr:rowOff>
    </xdr:to>
    <xdr:sp macro="" textlink="">
      <xdr:nvSpPr>
        <xdr:cNvPr id="359" name="WordArt 2047">
          <a:extLst>
            <a:ext uri="{FF2B5EF4-FFF2-40B4-BE49-F238E27FC236}">
              <a16:creationId xmlns:a16="http://schemas.microsoft.com/office/drawing/2014/main" id="{00000000-0008-0000-0200-000067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62132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301</xdr:row>
      <xdr:rowOff>163698</xdr:rowOff>
    </xdr:from>
    <xdr:to>
      <xdr:col>17</xdr:col>
      <xdr:colOff>3175</xdr:colOff>
      <xdr:row>301</xdr:row>
      <xdr:rowOff>163698</xdr:rowOff>
    </xdr:to>
    <xdr:sp macro="" textlink="">
      <xdr:nvSpPr>
        <xdr:cNvPr id="360" name="WordArt 2050">
          <a:extLst>
            <a:ext uri="{FF2B5EF4-FFF2-40B4-BE49-F238E27FC236}">
              <a16:creationId xmlns:a16="http://schemas.microsoft.com/office/drawing/2014/main" id="{00000000-0008-0000-0200-000068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621504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301</xdr:row>
      <xdr:rowOff>161925</xdr:rowOff>
    </xdr:from>
    <xdr:to>
      <xdr:col>17</xdr:col>
      <xdr:colOff>3175</xdr:colOff>
      <xdr:row>301</xdr:row>
      <xdr:rowOff>161925</xdr:rowOff>
    </xdr:to>
    <xdr:sp macro="" textlink="">
      <xdr:nvSpPr>
        <xdr:cNvPr id="361" name="WordArt 1">
          <a:extLst>
            <a:ext uri="{FF2B5EF4-FFF2-40B4-BE49-F238E27FC236}">
              <a16:creationId xmlns:a16="http://schemas.microsoft.com/office/drawing/2014/main" id="{00000000-0008-0000-0200-000069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62132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301</xdr:row>
      <xdr:rowOff>161925</xdr:rowOff>
    </xdr:from>
    <xdr:to>
      <xdr:col>17</xdr:col>
      <xdr:colOff>3175</xdr:colOff>
      <xdr:row>301</xdr:row>
      <xdr:rowOff>161925</xdr:rowOff>
    </xdr:to>
    <xdr:sp macro="" textlink="">
      <xdr:nvSpPr>
        <xdr:cNvPr id="362" name="WordArt 2047">
          <a:extLst>
            <a:ext uri="{FF2B5EF4-FFF2-40B4-BE49-F238E27FC236}">
              <a16:creationId xmlns:a16="http://schemas.microsoft.com/office/drawing/2014/main" id="{00000000-0008-0000-0200-00006A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62132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301</xdr:row>
      <xdr:rowOff>163698</xdr:rowOff>
    </xdr:from>
    <xdr:to>
      <xdr:col>17</xdr:col>
      <xdr:colOff>3175</xdr:colOff>
      <xdr:row>301</xdr:row>
      <xdr:rowOff>163698</xdr:rowOff>
    </xdr:to>
    <xdr:sp macro="" textlink="">
      <xdr:nvSpPr>
        <xdr:cNvPr id="363" name="WordArt 2050">
          <a:extLst>
            <a:ext uri="{FF2B5EF4-FFF2-40B4-BE49-F238E27FC236}">
              <a16:creationId xmlns:a16="http://schemas.microsoft.com/office/drawing/2014/main" id="{00000000-0008-0000-0200-00006B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621504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302</xdr:row>
      <xdr:rowOff>161925</xdr:rowOff>
    </xdr:from>
    <xdr:to>
      <xdr:col>17</xdr:col>
      <xdr:colOff>3175</xdr:colOff>
      <xdr:row>302</xdr:row>
      <xdr:rowOff>161925</xdr:rowOff>
    </xdr:to>
    <xdr:sp macro="" textlink="">
      <xdr:nvSpPr>
        <xdr:cNvPr id="364" name="WordArt 1">
          <a:extLst>
            <a:ext uri="{FF2B5EF4-FFF2-40B4-BE49-F238E27FC236}">
              <a16:creationId xmlns:a16="http://schemas.microsoft.com/office/drawing/2014/main" id="{00000000-0008-0000-0200-00006C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66133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302</xdr:row>
      <xdr:rowOff>161925</xdr:rowOff>
    </xdr:from>
    <xdr:to>
      <xdr:col>17</xdr:col>
      <xdr:colOff>3175</xdr:colOff>
      <xdr:row>302</xdr:row>
      <xdr:rowOff>161925</xdr:rowOff>
    </xdr:to>
    <xdr:sp macro="" textlink="">
      <xdr:nvSpPr>
        <xdr:cNvPr id="365" name="WordArt 2047">
          <a:extLst>
            <a:ext uri="{FF2B5EF4-FFF2-40B4-BE49-F238E27FC236}">
              <a16:creationId xmlns:a16="http://schemas.microsoft.com/office/drawing/2014/main" id="{00000000-0008-0000-0200-00006D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66133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302</xdr:row>
      <xdr:rowOff>163698</xdr:rowOff>
    </xdr:from>
    <xdr:to>
      <xdr:col>17</xdr:col>
      <xdr:colOff>3175</xdr:colOff>
      <xdr:row>302</xdr:row>
      <xdr:rowOff>163698</xdr:rowOff>
    </xdr:to>
    <xdr:sp macro="" textlink="">
      <xdr:nvSpPr>
        <xdr:cNvPr id="366" name="WordArt 2050">
          <a:extLst>
            <a:ext uri="{FF2B5EF4-FFF2-40B4-BE49-F238E27FC236}">
              <a16:creationId xmlns:a16="http://schemas.microsoft.com/office/drawing/2014/main" id="{00000000-0008-0000-0200-00006E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661509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302</xdr:row>
      <xdr:rowOff>161925</xdr:rowOff>
    </xdr:from>
    <xdr:to>
      <xdr:col>17</xdr:col>
      <xdr:colOff>3175</xdr:colOff>
      <xdr:row>302</xdr:row>
      <xdr:rowOff>161925</xdr:rowOff>
    </xdr:to>
    <xdr:sp macro="" textlink="">
      <xdr:nvSpPr>
        <xdr:cNvPr id="367" name="WordArt 1">
          <a:extLst>
            <a:ext uri="{FF2B5EF4-FFF2-40B4-BE49-F238E27FC236}">
              <a16:creationId xmlns:a16="http://schemas.microsoft.com/office/drawing/2014/main" id="{00000000-0008-0000-0200-00006F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66133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302</xdr:row>
      <xdr:rowOff>161925</xdr:rowOff>
    </xdr:from>
    <xdr:to>
      <xdr:col>17</xdr:col>
      <xdr:colOff>3175</xdr:colOff>
      <xdr:row>302</xdr:row>
      <xdr:rowOff>161925</xdr:rowOff>
    </xdr:to>
    <xdr:sp macro="" textlink="">
      <xdr:nvSpPr>
        <xdr:cNvPr id="368" name="WordArt 2047">
          <a:extLst>
            <a:ext uri="{FF2B5EF4-FFF2-40B4-BE49-F238E27FC236}">
              <a16:creationId xmlns:a16="http://schemas.microsoft.com/office/drawing/2014/main" id="{00000000-0008-0000-0200-000070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66133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302</xdr:row>
      <xdr:rowOff>163698</xdr:rowOff>
    </xdr:from>
    <xdr:to>
      <xdr:col>17</xdr:col>
      <xdr:colOff>3175</xdr:colOff>
      <xdr:row>302</xdr:row>
      <xdr:rowOff>163698</xdr:rowOff>
    </xdr:to>
    <xdr:sp macro="" textlink="">
      <xdr:nvSpPr>
        <xdr:cNvPr id="369" name="WordArt 2050">
          <a:extLst>
            <a:ext uri="{FF2B5EF4-FFF2-40B4-BE49-F238E27FC236}">
              <a16:creationId xmlns:a16="http://schemas.microsoft.com/office/drawing/2014/main" id="{00000000-0008-0000-0200-000071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661509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302</xdr:row>
      <xdr:rowOff>171450</xdr:rowOff>
    </xdr:from>
    <xdr:to>
      <xdr:col>17</xdr:col>
      <xdr:colOff>3175</xdr:colOff>
      <xdr:row>302</xdr:row>
      <xdr:rowOff>171450</xdr:rowOff>
    </xdr:to>
    <xdr:sp macro="" textlink="">
      <xdr:nvSpPr>
        <xdr:cNvPr id="370" name="WordArt 1">
          <a:extLst>
            <a:ext uri="{FF2B5EF4-FFF2-40B4-BE49-F238E27FC236}">
              <a16:creationId xmlns:a16="http://schemas.microsoft.com/office/drawing/2014/main" id="{00000000-0008-0000-0200-000072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66228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302</xdr:row>
      <xdr:rowOff>171450</xdr:rowOff>
    </xdr:from>
    <xdr:to>
      <xdr:col>17</xdr:col>
      <xdr:colOff>3175</xdr:colOff>
      <xdr:row>302</xdr:row>
      <xdr:rowOff>171450</xdr:rowOff>
    </xdr:to>
    <xdr:sp macro="" textlink="">
      <xdr:nvSpPr>
        <xdr:cNvPr id="371" name="WordArt 2047">
          <a:extLst>
            <a:ext uri="{FF2B5EF4-FFF2-40B4-BE49-F238E27FC236}">
              <a16:creationId xmlns:a16="http://schemas.microsoft.com/office/drawing/2014/main" id="{00000000-0008-0000-0200-000073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66228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302</xdr:row>
      <xdr:rowOff>173223</xdr:rowOff>
    </xdr:from>
    <xdr:to>
      <xdr:col>17</xdr:col>
      <xdr:colOff>3175</xdr:colOff>
      <xdr:row>302</xdr:row>
      <xdr:rowOff>173223</xdr:rowOff>
    </xdr:to>
    <xdr:sp macro="" textlink="">
      <xdr:nvSpPr>
        <xdr:cNvPr id="372" name="WordArt 2050">
          <a:extLst>
            <a:ext uri="{FF2B5EF4-FFF2-40B4-BE49-F238E27FC236}">
              <a16:creationId xmlns:a16="http://schemas.microsoft.com/office/drawing/2014/main" id="{00000000-0008-0000-0200-000074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66246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302</xdr:row>
      <xdr:rowOff>171450</xdr:rowOff>
    </xdr:from>
    <xdr:to>
      <xdr:col>17</xdr:col>
      <xdr:colOff>3175</xdr:colOff>
      <xdr:row>302</xdr:row>
      <xdr:rowOff>171450</xdr:rowOff>
    </xdr:to>
    <xdr:sp macro="" textlink="">
      <xdr:nvSpPr>
        <xdr:cNvPr id="373" name="WordArt 1">
          <a:extLst>
            <a:ext uri="{FF2B5EF4-FFF2-40B4-BE49-F238E27FC236}">
              <a16:creationId xmlns:a16="http://schemas.microsoft.com/office/drawing/2014/main" id="{00000000-0008-0000-0200-000075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66228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302</xdr:row>
      <xdr:rowOff>171450</xdr:rowOff>
    </xdr:from>
    <xdr:to>
      <xdr:col>17</xdr:col>
      <xdr:colOff>3175</xdr:colOff>
      <xdr:row>302</xdr:row>
      <xdr:rowOff>171450</xdr:rowOff>
    </xdr:to>
    <xdr:sp macro="" textlink="">
      <xdr:nvSpPr>
        <xdr:cNvPr id="374" name="WordArt 2047">
          <a:extLst>
            <a:ext uri="{FF2B5EF4-FFF2-40B4-BE49-F238E27FC236}">
              <a16:creationId xmlns:a16="http://schemas.microsoft.com/office/drawing/2014/main" id="{00000000-0008-0000-0200-000076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66228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302</xdr:row>
      <xdr:rowOff>173223</xdr:rowOff>
    </xdr:from>
    <xdr:to>
      <xdr:col>17</xdr:col>
      <xdr:colOff>3175</xdr:colOff>
      <xdr:row>302</xdr:row>
      <xdr:rowOff>173223</xdr:rowOff>
    </xdr:to>
    <xdr:sp macro="" textlink="">
      <xdr:nvSpPr>
        <xdr:cNvPr id="375" name="WordArt 2050">
          <a:extLst>
            <a:ext uri="{FF2B5EF4-FFF2-40B4-BE49-F238E27FC236}">
              <a16:creationId xmlns:a16="http://schemas.microsoft.com/office/drawing/2014/main" id="{00000000-0008-0000-0200-000077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66246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303</xdr:row>
      <xdr:rowOff>161925</xdr:rowOff>
    </xdr:from>
    <xdr:to>
      <xdr:col>17</xdr:col>
      <xdr:colOff>3175</xdr:colOff>
      <xdr:row>303</xdr:row>
      <xdr:rowOff>161925</xdr:rowOff>
    </xdr:to>
    <xdr:sp macro="" textlink="">
      <xdr:nvSpPr>
        <xdr:cNvPr id="376" name="WordArt 1">
          <a:extLst>
            <a:ext uri="{FF2B5EF4-FFF2-40B4-BE49-F238E27FC236}">
              <a16:creationId xmlns:a16="http://schemas.microsoft.com/office/drawing/2014/main" id="{00000000-0008-0000-0200-000078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70133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303</xdr:row>
      <xdr:rowOff>161925</xdr:rowOff>
    </xdr:from>
    <xdr:to>
      <xdr:col>17</xdr:col>
      <xdr:colOff>3175</xdr:colOff>
      <xdr:row>303</xdr:row>
      <xdr:rowOff>161925</xdr:rowOff>
    </xdr:to>
    <xdr:sp macro="" textlink="">
      <xdr:nvSpPr>
        <xdr:cNvPr id="377" name="WordArt 2047">
          <a:extLst>
            <a:ext uri="{FF2B5EF4-FFF2-40B4-BE49-F238E27FC236}">
              <a16:creationId xmlns:a16="http://schemas.microsoft.com/office/drawing/2014/main" id="{00000000-0008-0000-0200-000079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70133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303</xdr:row>
      <xdr:rowOff>163698</xdr:rowOff>
    </xdr:from>
    <xdr:to>
      <xdr:col>17</xdr:col>
      <xdr:colOff>3175</xdr:colOff>
      <xdr:row>303</xdr:row>
      <xdr:rowOff>163698</xdr:rowOff>
    </xdr:to>
    <xdr:sp macro="" textlink="">
      <xdr:nvSpPr>
        <xdr:cNvPr id="378" name="WordArt 2050">
          <a:extLst>
            <a:ext uri="{FF2B5EF4-FFF2-40B4-BE49-F238E27FC236}">
              <a16:creationId xmlns:a16="http://schemas.microsoft.com/office/drawing/2014/main" id="{00000000-0008-0000-0200-00007A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701514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303</xdr:row>
      <xdr:rowOff>161925</xdr:rowOff>
    </xdr:from>
    <xdr:to>
      <xdr:col>17</xdr:col>
      <xdr:colOff>3175</xdr:colOff>
      <xdr:row>303</xdr:row>
      <xdr:rowOff>161925</xdr:rowOff>
    </xdr:to>
    <xdr:sp macro="" textlink="">
      <xdr:nvSpPr>
        <xdr:cNvPr id="379" name="WordArt 1">
          <a:extLst>
            <a:ext uri="{FF2B5EF4-FFF2-40B4-BE49-F238E27FC236}">
              <a16:creationId xmlns:a16="http://schemas.microsoft.com/office/drawing/2014/main" id="{00000000-0008-0000-0200-00007B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70133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303</xdr:row>
      <xdr:rowOff>161925</xdr:rowOff>
    </xdr:from>
    <xdr:to>
      <xdr:col>17</xdr:col>
      <xdr:colOff>3175</xdr:colOff>
      <xdr:row>303</xdr:row>
      <xdr:rowOff>161925</xdr:rowOff>
    </xdr:to>
    <xdr:sp macro="" textlink="">
      <xdr:nvSpPr>
        <xdr:cNvPr id="380" name="WordArt 2047">
          <a:extLst>
            <a:ext uri="{FF2B5EF4-FFF2-40B4-BE49-F238E27FC236}">
              <a16:creationId xmlns:a16="http://schemas.microsoft.com/office/drawing/2014/main" id="{00000000-0008-0000-0200-00007C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70133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303</xdr:row>
      <xdr:rowOff>163698</xdr:rowOff>
    </xdr:from>
    <xdr:to>
      <xdr:col>17</xdr:col>
      <xdr:colOff>3175</xdr:colOff>
      <xdr:row>303</xdr:row>
      <xdr:rowOff>163698</xdr:rowOff>
    </xdr:to>
    <xdr:sp macro="" textlink="">
      <xdr:nvSpPr>
        <xdr:cNvPr id="381" name="WordArt 2050">
          <a:extLst>
            <a:ext uri="{FF2B5EF4-FFF2-40B4-BE49-F238E27FC236}">
              <a16:creationId xmlns:a16="http://schemas.microsoft.com/office/drawing/2014/main" id="{00000000-0008-0000-0200-00007D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701514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303</xdr:row>
      <xdr:rowOff>171450</xdr:rowOff>
    </xdr:from>
    <xdr:to>
      <xdr:col>17</xdr:col>
      <xdr:colOff>3175</xdr:colOff>
      <xdr:row>303</xdr:row>
      <xdr:rowOff>171450</xdr:rowOff>
    </xdr:to>
    <xdr:sp macro="" textlink="">
      <xdr:nvSpPr>
        <xdr:cNvPr id="382" name="WordArt 1">
          <a:extLst>
            <a:ext uri="{FF2B5EF4-FFF2-40B4-BE49-F238E27FC236}">
              <a16:creationId xmlns:a16="http://schemas.microsoft.com/office/drawing/2014/main" id="{00000000-0008-0000-0200-00007E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7022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303</xdr:row>
      <xdr:rowOff>171450</xdr:rowOff>
    </xdr:from>
    <xdr:to>
      <xdr:col>17</xdr:col>
      <xdr:colOff>3175</xdr:colOff>
      <xdr:row>303</xdr:row>
      <xdr:rowOff>171450</xdr:rowOff>
    </xdr:to>
    <xdr:sp macro="" textlink="">
      <xdr:nvSpPr>
        <xdr:cNvPr id="383" name="WordArt 2047">
          <a:extLst>
            <a:ext uri="{FF2B5EF4-FFF2-40B4-BE49-F238E27FC236}">
              <a16:creationId xmlns:a16="http://schemas.microsoft.com/office/drawing/2014/main" id="{00000000-0008-0000-0200-00007F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7022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303</xdr:row>
      <xdr:rowOff>173223</xdr:rowOff>
    </xdr:from>
    <xdr:to>
      <xdr:col>17</xdr:col>
      <xdr:colOff>3175</xdr:colOff>
      <xdr:row>303</xdr:row>
      <xdr:rowOff>173223</xdr:rowOff>
    </xdr:to>
    <xdr:sp macro="" textlink="">
      <xdr:nvSpPr>
        <xdr:cNvPr id="384" name="WordArt 2050">
          <a:extLst>
            <a:ext uri="{FF2B5EF4-FFF2-40B4-BE49-F238E27FC236}">
              <a16:creationId xmlns:a16="http://schemas.microsoft.com/office/drawing/2014/main" id="{00000000-0008-0000-0200-000080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702467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303</xdr:row>
      <xdr:rowOff>171450</xdr:rowOff>
    </xdr:from>
    <xdr:to>
      <xdr:col>17</xdr:col>
      <xdr:colOff>3175</xdr:colOff>
      <xdr:row>303</xdr:row>
      <xdr:rowOff>171450</xdr:rowOff>
    </xdr:to>
    <xdr:sp macro="" textlink="">
      <xdr:nvSpPr>
        <xdr:cNvPr id="385" name="WordArt 1">
          <a:extLst>
            <a:ext uri="{FF2B5EF4-FFF2-40B4-BE49-F238E27FC236}">
              <a16:creationId xmlns:a16="http://schemas.microsoft.com/office/drawing/2014/main" id="{00000000-0008-0000-0200-000081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7022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303</xdr:row>
      <xdr:rowOff>171450</xdr:rowOff>
    </xdr:from>
    <xdr:to>
      <xdr:col>17</xdr:col>
      <xdr:colOff>3175</xdr:colOff>
      <xdr:row>303</xdr:row>
      <xdr:rowOff>171450</xdr:rowOff>
    </xdr:to>
    <xdr:sp macro="" textlink="">
      <xdr:nvSpPr>
        <xdr:cNvPr id="386" name="WordArt 2047">
          <a:extLst>
            <a:ext uri="{FF2B5EF4-FFF2-40B4-BE49-F238E27FC236}">
              <a16:creationId xmlns:a16="http://schemas.microsoft.com/office/drawing/2014/main" id="{00000000-0008-0000-0200-000082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7022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303</xdr:row>
      <xdr:rowOff>173223</xdr:rowOff>
    </xdr:from>
    <xdr:to>
      <xdr:col>17</xdr:col>
      <xdr:colOff>3175</xdr:colOff>
      <xdr:row>303</xdr:row>
      <xdr:rowOff>173223</xdr:rowOff>
    </xdr:to>
    <xdr:sp macro="" textlink="">
      <xdr:nvSpPr>
        <xdr:cNvPr id="387" name="WordArt 2050">
          <a:extLst>
            <a:ext uri="{FF2B5EF4-FFF2-40B4-BE49-F238E27FC236}">
              <a16:creationId xmlns:a16="http://schemas.microsoft.com/office/drawing/2014/main" id="{00000000-0008-0000-0200-000083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702467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334</xdr:row>
      <xdr:rowOff>1120775</xdr:rowOff>
    </xdr:from>
    <xdr:to>
      <xdr:col>17</xdr:col>
      <xdr:colOff>3175</xdr:colOff>
      <xdr:row>334</xdr:row>
      <xdr:rowOff>1120775</xdr:rowOff>
    </xdr:to>
    <xdr:sp macro="" textlink="">
      <xdr:nvSpPr>
        <xdr:cNvPr id="388" name="WordArt 1">
          <a:extLst>
            <a:ext uri="{FF2B5EF4-FFF2-40B4-BE49-F238E27FC236}">
              <a16:creationId xmlns:a16="http://schemas.microsoft.com/office/drawing/2014/main" id="{00000000-0008-0000-0200-000084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94403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334</xdr:row>
      <xdr:rowOff>1120775</xdr:rowOff>
    </xdr:from>
    <xdr:to>
      <xdr:col>17</xdr:col>
      <xdr:colOff>3175</xdr:colOff>
      <xdr:row>334</xdr:row>
      <xdr:rowOff>1120775</xdr:rowOff>
    </xdr:to>
    <xdr:sp macro="" textlink="">
      <xdr:nvSpPr>
        <xdr:cNvPr id="389" name="WordArt 2047">
          <a:extLst>
            <a:ext uri="{FF2B5EF4-FFF2-40B4-BE49-F238E27FC236}">
              <a16:creationId xmlns:a16="http://schemas.microsoft.com/office/drawing/2014/main" id="{00000000-0008-0000-0200-000085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94403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334</xdr:row>
      <xdr:rowOff>1122548</xdr:rowOff>
    </xdr:from>
    <xdr:to>
      <xdr:col>17</xdr:col>
      <xdr:colOff>3175</xdr:colOff>
      <xdr:row>334</xdr:row>
      <xdr:rowOff>1122548</xdr:rowOff>
    </xdr:to>
    <xdr:sp macro="" textlink="">
      <xdr:nvSpPr>
        <xdr:cNvPr id="390" name="WordArt 2050">
          <a:extLst>
            <a:ext uri="{FF2B5EF4-FFF2-40B4-BE49-F238E27FC236}">
              <a16:creationId xmlns:a16="http://schemas.microsoft.com/office/drawing/2014/main" id="{00000000-0008-0000-0200-000086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944209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334</xdr:row>
      <xdr:rowOff>1120775</xdr:rowOff>
    </xdr:from>
    <xdr:to>
      <xdr:col>17</xdr:col>
      <xdr:colOff>3175</xdr:colOff>
      <xdr:row>334</xdr:row>
      <xdr:rowOff>1120775</xdr:rowOff>
    </xdr:to>
    <xdr:sp macro="" textlink="">
      <xdr:nvSpPr>
        <xdr:cNvPr id="391" name="WordArt 1">
          <a:extLst>
            <a:ext uri="{FF2B5EF4-FFF2-40B4-BE49-F238E27FC236}">
              <a16:creationId xmlns:a16="http://schemas.microsoft.com/office/drawing/2014/main" id="{00000000-0008-0000-0200-000087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94403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334</xdr:row>
      <xdr:rowOff>1120775</xdr:rowOff>
    </xdr:from>
    <xdr:to>
      <xdr:col>17</xdr:col>
      <xdr:colOff>3175</xdr:colOff>
      <xdr:row>334</xdr:row>
      <xdr:rowOff>1120775</xdr:rowOff>
    </xdr:to>
    <xdr:sp macro="" textlink="">
      <xdr:nvSpPr>
        <xdr:cNvPr id="392" name="WordArt 2047">
          <a:extLst>
            <a:ext uri="{FF2B5EF4-FFF2-40B4-BE49-F238E27FC236}">
              <a16:creationId xmlns:a16="http://schemas.microsoft.com/office/drawing/2014/main" id="{00000000-0008-0000-0200-000088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94403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334</xdr:row>
      <xdr:rowOff>1122548</xdr:rowOff>
    </xdr:from>
    <xdr:to>
      <xdr:col>17</xdr:col>
      <xdr:colOff>3175</xdr:colOff>
      <xdr:row>334</xdr:row>
      <xdr:rowOff>1122548</xdr:rowOff>
    </xdr:to>
    <xdr:sp macro="" textlink="">
      <xdr:nvSpPr>
        <xdr:cNvPr id="393" name="WordArt 2050">
          <a:extLst>
            <a:ext uri="{FF2B5EF4-FFF2-40B4-BE49-F238E27FC236}">
              <a16:creationId xmlns:a16="http://schemas.microsoft.com/office/drawing/2014/main" id="{00000000-0008-0000-0200-000089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944209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334</xdr:row>
      <xdr:rowOff>168275</xdr:rowOff>
    </xdr:from>
    <xdr:to>
      <xdr:col>17</xdr:col>
      <xdr:colOff>3175</xdr:colOff>
      <xdr:row>334</xdr:row>
      <xdr:rowOff>168275</xdr:rowOff>
    </xdr:to>
    <xdr:sp macro="" textlink="">
      <xdr:nvSpPr>
        <xdr:cNvPr id="394" name="WordArt 1">
          <a:extLst>
            <a:ext uri="{FF2B5EF4-FFF2-40B4-BE49-F238E27FC236}">
              <a16:creationId xmlns:a16="http://schemas.microsoft.com/office/drawing/2014/main" id="{00000000-0008-0000-0200-00008A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92117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334</xdr:row>
      <xdr:rowOff>168275</xdr:rowOff>
    </xdr:from>
    <xdr:to>
      <xdr:col>17</xdr:col>
      <xdr:colOff>3175</xdr:colOff>
      <xdr:row>334</xdr:row>
      <xdr:rowOff>168275</xdr:rowOff>
    </xdr:to>
    <xdr:sp macro="" textlink="">
      <xdr:nvSpPr>
        <xdr:cNvPr id="395" name="WordArt 2047">
          <a:extLst>
            <a:ext uri="{FF2B5EF4-FFF2-40B4-BE49-F238E27FC236}">
              <a16:creationId xmlns:a16="http://schemas.microsoft.com/office/drawing/2014/main" id="{00000000-0008-0000-0200-00008B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92117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334</xdr:row>
      <xdr:rowOff>170048</xdr:rowOff>
    </xdr:from>
    <xdr:to>
      <xdr:col>17</xdr:col>
      <xdr:colOff>3175</xdr:colOff>
      <xdr:row>334</xdr:row>
      <xdr:rowOff>170048</xdr:rowOff>
    </xdr:to>
    <xdr:sp macro="" textlink="">
      <xdr:nvSpPr>
        <xdr:cNvPr id="396" name="WordArt 2050">
          <a:extLst>
            <a:ext uri="{FF2B5EF4-FFF2-40B4-BE49-F238E27FC236}">
              <a16:creationId xmlns:a16="http://schemas.microsoft.com/office/drawing/2014/main" id="{00000000-0008-0000-0200-00008C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921349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334</xdr:row>
      <xdr:rowOff>168275</xdr:rowOff>
    </xdr:from>
    <xdr:to>
      <xdr:col>17</xdr:col>
      <xdr:colOff>3175</xdr:colOff>
      <xdr:row>334</xdr:row>
      <xdr:rowOff>168275</xdr:rowOff>
    </xdr:to>
    <xdr:sp macro="" textlink="">
      <xdr:nvSpPr>
        <xdr:cNvPr id="397" name="WordArt 1">
          <a:extLst>
            <a:ext uri="{FF2B5EF4-FFF2-40B4-BE49-F238E27FC236}">
              <a16:creationId xmlns:a16="http://schemas.microsoft.com/office/drawing/2014/main" id="{00000000-0008-0000-0200-00008D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92117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334</xdr:row>
      <xdr:rowOff>168275</xdr:rowOff>
    </xdr:from>
    <xdr:to>
      <xdr:col>17</xdr:col>
      <xdr:colOff>3175</xdr:colOff>
      <xdr:row>334</xdr:row>
      <xdr:rowOff>168275</xdr:rowOff>
    </xdr:to>
    <xdr:sp macro="" textlink="">
      <xdr:nvSpPr>
        <xdr:cNvPr id="398" name="WordArt 2047">
          <a:extLst>
            <a:ext uri="{FF2B5EF4-FFF2-40B4-BE49-F238E27FC236}">
              <a16:creationId xmlns:a16="http://schemas.microsoft.com/office/drawing/2014/main" id="{00000000-0008-0000-0200-00008E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92117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334</xdr:row>
      <xdr:rowOff>170048</xdr:rowOff>
    </xdr:from>
    <xdr:to>
      <xdr:col>17</xdr:col>
      <xdr:colOff>3175</xdr:colOff>
      <xdr:row>334</xdr:row>
      <xdr:rowOff>170048</xdr:rowOff>
    </xdr:to>
    <xdr:sp macro="" textlink="">
      <xdr:nvSpPr>
        <xdr:cNvPr id="399" name="WordArt 2050">
          <a:extLst>
            <a:ext uri="{FF2B5EF4-FFF2-40B4-BE49-F238E27FC236}">
              <a16:creationId xmlns:a16="http://schemas.microsoft.com/office/drawing/2014/main" id="{00000000-0008-0000-0200-00008F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921349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214</xdr:row>
      <xdr:rowOff>165100</xdr:rowOff>
    </xdr:from>
    <xdr:to>
      <xdr:col>17</xdr:col>
      <xdr:colOff>3175</xdr:colOff>
      <xdr:row>214</xdr:row>
      <xdr:rowOff>165100</xdr:rowOff>
    </xdr:to>
    <xdr:sp macro="" textlink="">
      <xdr:nvSpPr>
        <xdr:cNvPr id="400" name="WordArt 1">
          <a:extLst>
            <a:ext uri="{FF2B5EF4-FFF2-40B4-BE49-F238E27FC236}">
              <a16:creationId xmlns:a16="http://schemas.microsoft.com/office/drawing/2014/main" id="{00000000-0008-0000-0200-000090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77640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214</xdr:row>
      <xdr:rowOff>165100</xdr:rowOff>
    </xdr:from>
    <xdr:to>
      <xdr:col>17</xdr:col>
      <xdr:colOff>3175</xdr:colOff>
      <xdr:row>214</xdr:row>
      <xdr:rowOff>165100</xdr:rowOff>
    </xdr:to>
    <xdr:sp macro="" textlink="">
      <xdr:nvSpPr>
        <xdr:cNvPr id="401" name="WordArt 2047">
          <a:extLst>
            <a:ext uri="{FF2B5EF4-FFF2-40B4-BE49-F238E27FC236}">
              <a16:creationId xmlns:a16="http://schemas.microsoft.com/office/drawing/2014/main" id="{00000000-0008-0000-0200-000091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77640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214</xdr:row>
      <xdr:rowOff>166873</xdr:rowOff>
    </xdr:from>
    <xdr:to>
      <xdr:col>17</xdr:col>
      <xdr:colOff>3175</xdr:colOff>
      <xdr:row>214</xdr:row>
      <xdr:rowOff>166873</xdr:rowOff>
    </xdr:to>
    <xdr:sp macro="" textlink="">
      <xdr:nvSpPr>
        <xdr:cNvPr id="402" name="WordArt 2050">
          <a:extLst>
            <a:ext uri="{FF2B5EF4-FFF2-40B4-BE49-F238E27FC236}">
              <a16:creationId xmlns:a16="http://schemas.microsoft.com/office/drawing/2014/main" id="{00000000-0008-0000-0200-000092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776579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336</xdr:row>
      <xdr:rowOff>168275</xdr:rowOff>
    </xdr:from>
    <xdr:to>
      <xdr:col>17</xdr:col>
      <xdr:colOff>3175</xdr:colOff>
      <xdr:row>336</xdr:row>
      <xdr:rowOff>168275</xdr:rowOff>
    </xdr:to>
    <xdr:sp macro="" textlink="">
      <xdr:nvSpPr>
        <xdr:cNvPr id="403" name="WordArt 1">
          <a:extLst>
            <a:ext uri="{FF2B5EF4-FFF2-40B4-BE49-F238E27FC236}">
              <a16:creationId xmlns:a16="http://schemas.microsoft.com/office/drawing/2014/main" id="{00000000-0008-0000-0200-000093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200118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336</xdr:row>
      <xdr:rowOff>168275</xdr:rowOff>
    </xdr:from>
    <xdr:to>
      <xdr:col>17</xdr:col>
      <xdr:colOff>3175</xdr:colOff>
      <xdr:row>336</xdr:row>
      <xdr:rowOff>168275</xdr:rowOff>
    </xdr:to>
    <xdr:sp macro="" textlink="">
      <xdr:nvSpPr>
        <xdr:cNvPr id="404" name="WordArt 2047">
          <a:extLst>
            <a:ext uri="{FF2B5EF4-FFF2-40B4-BE49-F238E27FC236}">
              <a16:creationId xmlns:a16="http://schemas.microsoft.com/office/drawing/2014/main" id="{00000000-0008-0000-0200-000094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200118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336</xdr:row>
      <xdr:rowOff>170048</xdr:rowOff>
    </xdr:from>
    <xdr:to>
      <xdr:col>17</xdr:col>
      <xdr:colOff>3175</xdr:colOff>
      <xdr:row>336</xdr:row>
      <xdr:rowOff>170048</xdr:rowOff>
    </xdr:to>
    <xdr:sp macro="" textlink="">
      <xdr:nvSpPr>
        <xdr:cNvPr id="405" name="WordArt 2050">
          <a:extLst>
            <a:ext uri="{FF2B5EF4-FFF2-40B4-BE49-F238E27FC236}">
              <a16:creationId xmlns:a16="http://schemas.microsoft.com/office/drawing/2014/main" id="{00000000-0008-0000-0200-000095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2001359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336</xdr:row>
      <xdr:rowOff>168275</xdr:rowOff>
    </xdr:from>
    <xdr:to>
      <xdr:col>17</xdr:col>
      <xdr:colOff>3175</xdr:colOff>
      <xdr:row>336</xdr:row>
      <xdr:rowOff>168275</xdr:rowOff>
    </xdr:to>
    <xdr:sp macro="" textlink="">
      <xdr:nvSpPr>
        <xdr:cNvPr id="406" name="WordArt 1">
          <a:extLst>
            <a:ext uri="{FF2B5EF4-FFF2-40B4-BE49-F238E27FC236}">
              <a16:creationId xmlns:a16="http://schemas.microsoft.com/office/drawing/2014/main" id="{00000000-0008-0000-0200-000096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200118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336</xdr:row>
      <xdr:rowOff>168275</xdr:rowOff>
    </xdr:from>
    <xdr:to>
      <xdr:col>17</xdr:col>
      <xdr:colOff>3175</xdr:colOff>
      <xdr:row>336</xdr:row>
      <xdr:rowOff>168275</xdr:rowOff>
    </xdr:to>
    <xdr:sp macro="" textlink="">
      <xdr:nvSpPr>
        <xdr:cNvPr id="407" name="WordArt 2047">
          <a:extLst>
            <a:ext uri="{FF2B5EF4-FFF2-40B4-BE49-F238E27FC236}">
              <a16:creationId xmlns:a16="http://schemas.microsoft.com/office/drawing/2014/main" id="{00000000-0008-0000-0200-000097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200118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336</xdr:row>
      <xdr:rowOff>170048</xdr:rowOff>
    </xdr:from>
    <xdr:to>
      <xdr:col>17</xdr:col>
      <xdr:colOff>3175</xdr:colOff>
      <xdr:row>336</xdr:row>
      <xdr:rowOff>170048</xdr:rowOff>
    </xdr:to>
    <xdr:sp macro="" textlink="">
      <xdr:nvSpPr>
        <xdr:cNvPr id="408" name="WordArt 2050">
          <a:extLst>
            <a:ext uri="{FF2B5EF4-FFF2-40B4-BE49-F238E27FC236}">
              <a16:creationId xmlns:a16="http://schemas.microsoft.com/office/drawing/2014/main" id="{00000000-0008-0000-0200-000098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2001359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337</xdr:row>
      <xdr:rowOff>168275</xdr:rowOff>
    </xdr:from>
    <xdr:to>
      <xdr:col>17</xdr:col>
      <xdr:colOff>3175</xdr:colOff>
      <xdr:row>337</xdr:row>
      <xdr:rowOff>168275</xdr:rowOff>
    </xdr:to>
    <xdr:sp macro="" textlink="">
      <xdr:nvSpPr>
        <xdr:cNvPr id="409" name="WordArt 1">
          <a:extLst>
            <a:ext uri="{FF2B5EF4-FFF2-40B4-BE49-F238E27FC236}">
              <a16:creationId xmlns:a16="http://schemas.microsoft.com/office/drawing/2014/main" id="{00000000-0008-0000-0200-000099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204118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337</xdr:row>
      <xdr:rowOff>168275</xdr:rowOff>
    </xdr:from>
    <xdr:to>
      <xdr:col>17</xdr:col>
      <xdr:colOff>3175</xdr:colOff>
      <xdr:row>337</xdr:row>
      <xdr:rowOff>168275</xdr:rowOff>
    </xdr:to>
    <xdr:sp macro="" textlink="">
      <xdr:nvSpPr>
        <xdr:cNvPr id="410" name="WordArt 2047">
          <a:extLst>
            <a:ext uri="{FF2B5EF4-FFF2-40B4-BE49-F238E27FC236}">
              <a16:creationId xmlns:a16="http://schemas.microsoft.com/office/drawing/2014/main" id="{00000000-0008-0000-0200-00009A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204118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337</xdr:row>
      <xdr:rowOff>170048</xdr:rowOff>
    </xdr:from>
    <xdr:to>
      <xdr:col>17</xdr:col>
      <xdr:colOff>3175</xdr:colOff>
      <xdr:row>337</xdr:row>
      <xdr:rowOff>170048</xdr:rowOff>
    </xdr:to>
    <xdr:sp macro="" textlink="">
      <xdr:nvSpPr>
        <xdr:cNvPr id="411" name="WordArt 2050">
          <a:extLst>
            <a:ext uri="{FF2B5EF4-FFF2-40B4-BE49-F238E27FC236}">
              <a16:creationId xmlns:a16="http://schemas.microsoft.com/office/drawing/2014/main" id="{00000000-0008-0000-0200-00009B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2041364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337</xdr:row>
      <xdr:rowOff>168275</xdr:rowOff>
    </xdr:from>
    <xdr:to>
      <xdr:col>17</xdr:col>
      <xdr:colOff>3175</xdr:colOff>
      <xdr:row>337</xdr:row>
      <xdr:rowOff>168275</xdr:rowOff>
    </xdr:to>
    <xdr:sp macro="" textlink="">
      <xdr:nvSpPr>
        <xdr:cNvPr id="412" name="WordArt 1">
          <a:extLst>
            <a:ext uri="{FF2B5EF4-FFF2-40B4-BE49-F238E27FC236}">
              <a16:creationId xmlns:a16="http://schemas.microsoft.com/office/drawing/2014/main" id="{00000000-0008-0000-0200-00009C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204118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337</xdr:row>
      <xdr:rowOff>168275</xdr:rowOff>
    </xdr:from>
    <xdr:to>
      <xdr:col>17</xdr:col>
      <xdr:colOff>3175</xdr:colOff>
      <xdr:row>337</xdr:row>
      <xdr:rowOff>168275</xdr:rowOff>
    </xdr:to>
    <xdr:sp macro="" textlink="">
      <xdr:nvSpPr>
        <xdr:cNvPr id="413" name="WordArt 2047">
          <a:extLst>
            <a:ext uri="{FF2B5EF4-FFF2-40B4-BE49-F238E27FC236}">
              <a16:creationId xmlns:a16="http://schemas.microsoft.com/office/drawing/2014/main" id="{00000000-0008-0000-0200-00009D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204118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337</xdr:row>
      <xdr:rowOff>170048</xdr:rowOff>
    </xdr:from>
    <xdr:to>
      <xdr:col>17</xdr:col>
      <xdr:colOff>3175</xdr:colOff>
      <xdr:row>337</xdr:row>
      <xdr:rowOff>170048</xdr:rowOff>
    </xdr:to>
    <xdr:sp macro="" textlink="">
      <xdr:nvSpPr>
        <xdr:cNvPr id="414" name="WordArt 2050">
          <a:extLst>
            <a:ext uri="{FF2B5EF4-FFF2-40B4-BE49-F238E27FC236}">
              <a16:creationId xmlns:a16="http://schemas.microsoft.com/office/drawing/2014/main" id="{00000000-0008-0000-0200-00009E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2041364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214</xdr:row>
      <xdr:rowOff>165100</xdr:rowOff>
    </xdr:from>
    <xdr:to>
      <xdr:col>17</xdr:col>
      <xdr:colOff>3175</xdr:colOff>
      <xdr:row>214</xdr:row>
      <xdr:rowOff>165100</xdr:rowOff>
    </xdr:to>
    <xdr:sp macro="" textlink="">
      <xdr:nvSpPr>
        <xdr:cNvPr id="415" name="WordArt 1">
          <a:extLst>
            <a:ext uri="{FF2B5EF4-FFF2-40B4-BE49-F238E27FC236}">
              <a16:creationId xmlns:a16="http://schemas.microsoft.com/office/drawing/2014/main" id="{00000000-0008-0000-0200-00009F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77640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214</xdr:row>
      <xdr:rowOff>165100</xdr:rowOff>
    </xdr:from>
    <xdr:to>
      <xdr:col>17</xdr:col>
      <xdr:colOff>3175</xdr:colOff>
      <xdr:row>214</xdr:row>
      <xdr:rowOff>165100</xdr:rowOff>
    </xdr:to>
    <xdr:sp macro="" textlink="">
      <xdr:nvSpPr>
        <xdr:cNvPr id="416" name="WordArt 2047">
          <a:extLst>
            <a:ext uri="{FF2B5EF4-FFF2-40B4-BE49-F238E27FC236}">
              <a16:creationId xmlns:a16="http://schemas.microsoft.com/office/drawing/2014/main" id="{00000000-0008-0000-0200-0000A0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77640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214</xdr:row>
      <xdr:rowOff>166873</xdr:rowOff>
    </xdr:from>
    <xdr:to>
      <xdr:col>17</xdr:col>
      <xdr:colOff>3175</xdr:colOff>
      <xdr:row>214</xdr:row>
      <xdr:rowOff>166873</xdr:rowOff>
    </xdr:to>
    <xdr:sp macro="" textlink="">
      <xdr:nvSpPr>
        <xdr:cNvPr id="417" name="WordArt 2050">
          <a:extLst>
            <a:ext uri="{FF2B5EF4-FFF2-40B4-BE49-F238E27FC236}">
              <a16:creationId xmlns:a16="http://schemas.microsoft.com/office/drawing/2014/main" id="{00000000-0008-0000-0200-0000A1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776579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299</xdr:row>
      <xdr:rowOff>171450</xdr:rowOff>
    </xdr:from>
    <xdr:to>
      <xdr:col>17</xdr:col>
      <xdr:colOff>3175</xdr:colOff>
      <xdr:row>299</xdr:row>
      <xdr:rowOff>171450</xdr:rowOff>
    </xdr:to>
    <xdr:sp macro="" textlink="">
      <xdr:nvSpPr>
        <xdr:cNvPr id="418" name="WordArt 1">
          <a:extLst>
            <a:ext uri="{FF2B5EF4-FFF2-40B4-BE49-F238E27FC236}">
              <a16:creationId xmlns:a16="http://schemas.microsoft.com/office/drawing/2014/main" id="{00000000-0008-0000-0200-0000A2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54227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299</xdr:row>
      <xdr:rowOff>171450</xdr:rowOff>
    </xdr:from>
    <xdr:to>
      <xdr:col>17</xdr:col>
      <xdr:colOff>3175</xdr:colOff>
      <xdr:row>299</xdr:row>
      <xdr:rowOff>171450</xdr:rowOff>
    </xdr:to>
    <xdr:sp macro="" textlink="">
      <xdr:nvSpPr>
        <xdr:cNvPr id="419" name="WordArt 2047">
          <a:extLst>
            <a:ext uri="{FF2B5EF4-FFF2-40B4-BE49-F238E27FC236}">
              <a16:creationId xmlns:a16="http://schemas.microsoft.com/office/drawing/2014/main" id="{00000000-0008-0000-0200-0000A3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54227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299</xdr:row>
      <xdr:rowOff>173223</xdr:rowOff>
    </xdr:from>
    <xdr:to>
      <xdr:col>17</xdr:col>
      <xdr:colOff>3175</xdr:colOff>
      <xdr:row>299</xdr:row>
      <xdr:rowOff>173223</xdr:rowOff>
    </xdr:to>
    <xdr:sp macro="" textlink="">
      <xdr:nvSpPr>
        <xdr:cNvPr id="420" name="WordArt 2050">
          <a:extLst>
            <a:ext uri="{FF2B5EF4-FFF2-40B4-BE49-F238E27FC236}">
              <a16:creationId xmlns:a16="http://schemas.microsoft.com/office/drawing/2014/main" id="{00000000-0008-0000-0200-0000A4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542447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304</xdr:row>
      <xdr:rowOff>152400</xdr:rowOff>
    </xdr:from>
    <xdr:to>
      <xdr:col>17</xdr:col>
      <xdr:colOff>3175</xdr:colOff>
      <xdr:row>304</xdr:row>
      <xdr:rowOff>152400</xdr:rowOff>
    </xdr:to>
    <xdr:sp macro="" textlink="">
      <xdr:nvSpPr>
        <xdr:cNvPr id="421" name="WordArt 1">
          <a:extLst>
            <a:ext uri="{FF2B5EF4-FFF2-40B4-BE49-F238E27FC236}">
              <a16:creationId xmlns:a16="http://schemas.microsoft.com/office/drawing/2014/main" id="{00000000-0008-0000-0200-0000A5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7403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304</xdr:row>
      <xdr:rowOff>152400</xdr:rowOff>
    </xdr:from>
    <xdr:to>
      <xdr:col>17</xdr:col>
      <xdr:colOff>3175</xdr:colOff>
      <xdr:row>304</xdr:row>
      <xdr:rowOff>152400</xdr:rowOff>
    </xdr:to>
    <xdr:sp macro="" textlink="">
      <xdr:nvSpPr>
        <xdr:cNvPr id="422" name="WordArt 2047">
          <a:extLst>
            <a:ext uri="{FF2B5EF4-FFF2-40B4-BE49-F238E27FC236}">
              <a16:creationId xmlns:a16="http://schemas.microsoft.com/office/drawing/2014/main" id="{00000000-0008-0000-0200-0000A6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7403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304</xdr:row>
      <xdr:rowOff>154173</xdr:rowOff>
    </xdr:from>
    <xdr:to>
      <xdr:col>17</xdr:col>
      <xdr:colOff>3175</xdr:colOff>
      <xdr:row>304</xdr:row>
      <xdr:rowOff>154173</xdr:rowOff>
    </xdr:to>
    <xdr:sp macro="" textlink="">
      <xdr:nvSpPr>
        <xdr:cNvPr id="423" name="WordArt 2050">
          <a:extLst>
            <a:ext uri="{FF2B5EF4-FFF2-40B4-BE49-F238E27FC236}">
              <a16:creationId xmlns:a16="http://schemas.microsoft.com/office/drawing/2014/main" id="{00000000-0008-0000-0200-0000A7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740567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304</xdr:row>
      <xdr:rowOff>152400</xdr:rowOff>
    </xdr:from>
    <xdr:to>
      <xdr:col>17</xdr:col>
      <xdr:colOff>3175</xdr:colOff>
      <xdr:row>304</xdr:row>
      <xdr:rowOff>152400</xdr:rowOff>
    </xdr:to>
    <xdr:sp macro="" textlink="">
      <xdr:nvSpPr>
        <xdr:cNvPr id="424" name="WordArt 1">
          <a:extLst>
            <a:ext uri="{FF2B5EF4-FFF2-40B4-BE49-F238E27FC236}">
              <a16:creationId xmlns:a16="http://schemas.microsoft.com/office/drawing/2014/main" id="{00000000-0008-0000-0200-0000A8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7403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304</xdr:row>
      <xdr:rowOff>152400</xdr:rowOff>
    </xdr:from>
    <xdr:to>
      <xdr:col>17</xdr:col>
      <xdr:colOff>3175</xdr:colOff>
      <xdr:row>304</xdr:row>
      <xdr:rowOff>152400</xdr:rowOff>
    </xdr:to>
    <xdr:sp macro="" textlink="">
      <xdr:nvSpPr>
        <xdr:cNvPr id="425" name="WordArt 2047">
          <a:extLst>
            <a:ext uri="{FF2B5EF4-FFF2-40B4-BE49-F238E27FC236}">
              <a16:creationId xmlns:a16="http://schemas.microsoft.com/office/drawing/2014/main" id="{00000000-0008-0000-0200-0000A9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7403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304</xdr:row>
      <xdr:rowOff>154173</xdr:rowOff>
    </xdr:from>
    <xdr:to>
      <xdr:col>17</xdr:col>
      <xdr:colOff>3175</xdr:colOff>
      <xdr:row>304</xdr:row>
      <xdr:rowOff>154173</xdr:rowOff>
    </xdr:to>
    <xdr:sp macro="" textlink="">
      <xdr:nvSpPr>
        <xdr:cNvPr id="426" name="WordArt 2050">
          <a:extLst>
            <a:ext uri="{FF2B5EF4-FFF2-40B4-BE49-F238E27FC236}">
              <a16:creationId xmlns:a16="http://schemas.microsoft.com/office/drawing/2014/main" id="{00000000-0008-0000-0200-0000AA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740567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259</xdr:row>
      <xdr:rowOff>155575</xdr:rowOff>
    </xdr:from>
    <xdr:to>
      <xdr:col>17</xdr:col>
      <xdr:colOff>3175</xdr:colOff>
      <xdr:row>259</xdr:row>
      <xdr:rowOff>155575</xdr:rowOff>
    </xdr:to>
    <xdr:sp macro="" textlink="">
      <xdr:nvSpPr>
        <xdr:cNvPr id="427" name="WordArt 1">
          <a:extLst>
            <a:ext uri="{FF2B5EF4-FFF2-40B4-BE49-F238E27FC236}">
              <a16:creationId xmlns:a16="http://schemas.microsoft.com/office/drawing/2014/main" id="{00000000-0008-0000-0200-0000AB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71569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259</xdr:row>
      <xdr:rowOff>155575</xdr:rowOff>
    </xdr:from>
    <xdr:to>
      <xdr:col>17</xdr:col>
      <xdr:colOff>3175</xdr:colOff>
      <xdr:row>259</xdr:row>
      <xdr:rowOff>155575</xdr:rowOff>
    </xdr:to>
    <xdr:sp macro="" textlink="">
      <xdr:nvSpPr>
        <xdr:cNvPr id="428" name="WordArt 2047">
          <a:extLst>
            <a:ext uri="{FF2B5EF4-FFF2-40B4-BE49-F238E27FC236}">
              <a16:creationId xmlns:a16="http://schemas.microsoft.com/office/drawing/2014/main" id="{00000000-0008-0000-0200-0000AC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71569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259</xdr:row>
      <xdr:rowOff>157348</xdr:rowOff>
    </xdr:from>
    <xdr:to>
      <xdr:col>17</xdr:col>
      <xdr:colOff>3175</xdr:colOff>
      <xdr:row>259</xdr:row>
      <xdr:rowOff>157348</xdr:rowOff>
    </xdr:to>
    <xdr:sp macro="" textlink="">
      <xdr:nvSpPr>
        <xdr:cNvPr id="429" name="WordArt 2050">
          <a:extLst>
            <a:ext uri="{FF2B5EF4-FFF2-40B4-BE49-F238E27FC236}">
              <a16:creationId xmlns:a16="http://schemas.microsoft.com/office/drawing/2014/main" id="{00000000-0008-0000-0200-0000AD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715869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260</xdr:row>
      <xdr:rowOff>147955</xdr:rowOff>
    </xdr:from>
    <xdr:to>
      <xdr:col>17</xdr:col>
      <xdr:colOff>3175</xdr:colOff>
      <xdr:row>260</xdr:row>
      <xdr:rowOff>147955</xdr:rowOff>
    </xdr:to>
    <xdr:sp macro="" textlink="">
      <xdr:nvSpPr>
        <xdr:cNvPr id="430" name="WordArt 1">
          <a:extLst>
            <a:ext uri="{FF2B5EF4-FFF2-40B4-BE49-F238E27FC236}">
              <a16:creationId xmlns:a16="http://schemas.microsoft.com/office/drawing/2014/main" id="{00000000-0008-0000-0200-0000AE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774938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260</xdr:row>
      <xdr:rowOff>147955</xdr:rowOff>
    </xdr:from>
    <xdr:to>
      <xdr:col>17</xdr:col>
      <xdr:colOff>3175</xdr:colOff>
      <xdr:row>260</xdr:row>
      <xdr:rowOff>147955</xdr:rowOff>
    </xdr:to>
    <xdr:sp macro="" textlink="">
      <xdr:nvSpPr>
        <xdr:cNvPr id="431" name="WordArt 2047">
          <a:extLst>
            <a:ext uri="{FF2B5EF4-FFF2-40B4-BE49-F238E27FC236}">
              <a16:creationId xmlns:a16="http://schemas.microsoft.com/office/drawing/2014/main" id="{00000000-0008-0000-0200-0000AF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774938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260</xdr:row>
      <xdr:rowOff>149728</xdr:rowOff>
    </xdr:from>
    <xdr:to>
      <xdr:col>17</xdr:col>
      <xdr:colOff>3175</xdr:colOff>
      <xdr:row>260</xdr:row>
      <xdr:rowOff>149728</xdr:rowOff>
    </xdr:to>
    <xdr:sp macro="" textlink="">
      <xdr:nvSpPr>
        <xdr:cNvPr id="432" name="WordArt 2050">
          <a:extLst>
            <a:ext uri="{FF2B5EF4-FFF2-40B4-BE49-F238E27FC236}">
              <a16:creationId xmlns:a16="http://schemas.microsoft.com/office/drawing/2014/main" id="{00000000-0008-0000-0200-0000B0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775115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259</xdr:row>
      <xdr:rowOff>155575</xdr:rowOff>
    </xdr:from>
    <xdr:to>
      <xdr:col>17</xdr:col>
      <xdr:colOff>3175</xdr:colOff>
      <xdr:row>259</xdr:row>
      <xdr:rowOff>155575</xdr:rowOff>
    </xdr:to>
    <xdr:sp macro="" textlink="">
      <xdr:nvSpPr>
        <xdr:cNvPr id="433" name="WordArt 1">
          <a:extLst>
            <a:ext uri="{FF2B5EF4-FFF2-40B4-BE49-F238E27FC236}">
              <a16:creationId xmlns:a16="http://schemas.microsoft.com/office/drawing/2014/main" id="{00000000-0008-0000-0200-0000B1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71569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259</xdr:row>
      <xdr:rowOff>155575</xdr:rowOff>
    </xdr:from>
    <xdr:to>
      <xdr:col>17</xdr:col>
      <xdr:colOff>3175</xdr:colOff>
      <xdr:row>259</xdr:row>
      <xdr:rowOff>155575</xdr:rowOff>
    </xdr:to>
    <xdr:sp macro="" textlink="">
      <xdr:nvSpPr>
        <xdr:cNvPr id="434" name="WordArt 2047">
          <a:extLst>
            <a:ext uri="{FF2B5EF4-FFF2-40B4-BE49-F238E27FC236}">
              <a16:creationId xmlns:a16="http://schemas.microsoft.com/office/drawing/2014/main" id="{00000000-0008-0000-0200-0000B2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71569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259</xdr:row>
      <xdr:rowOff>157348</xdr:rowOff>
    </xdr:from>
    <xdr:to>
      <xdr:col>17</xdr:col>
      <xdr:colOff>3175</xdr:colOff>
      <xdr:row>259</xdr:row>
      <xdr:rowOff>157348</xdr:rowOff>
    </xdr:to>
    <xdr:sp macro="" textlink="">
      <xdr:nvSpPr>
        <xdr:cNvPr id="435" name="WordArt 2050">
          <a:extLst>
            <a:ext uri="{FF2B5EF4-FFF2-40B4-BE49-F238E27FC236}">
              <a16:creationId xmlns:a16="http://schemas.microsoft.com/office/drawing/2014/main" id="{00000000-0008-0000-0200-0000B3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715869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300</xdr:row>
      <xdr:rowOff>171450</xdr:rowOff>
    </xdr:from>
    <xdr:to>
      <xdr:col>17</xdr:col>
      <xdr:colOff>3175</xdr:colOff>
      <xdr:row>300</xdr:row>
      <xdr:rowOff>171450</xdr:rowOff>
    </xdr:to>
    <xdr:sp macro="" textlink="">
      <xdr:nvSpPr>
        <xdr:cNvPr id="436" name="WordArt 1">
          <a:extLst>
            <a:ext uri="{FF2B5EF4-FFF2-40B4-BE49-F238E27FC236}">
              <a16:creationId xmlns:a16="http://schemas.microsoft.com/office/drawing/2014/main" id="{00000000-0008-0000-0200-0000B4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58227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300</xdr:row>
      <xdr:rowOff>171450</xdr:rowOff>
    </xdr:from>
    <xdr:to>
      <xdr:col>17</xdr:col>
      <xdr:colOff>3175</xdr:colOff>
      <xdr:row>300</xdr:row>
      <xdr:rowOff>171450</xdr:rowOff>
    </xdr:to>
    <xdr:sp macro="" textlink="">
      <xdr:nvSpPr>
        <xdr:cNvPr id="437" name="WordArt 2047">
          <a:extLst>
            <a:ext uri="{FF2B5EF4-FFF2-40B4-BE49-F238E27FC236}">
              <a16:creationId xmlns:a16="http://schemas.microsoft.com/office/drawing/2014/main" id="{00000000-0008-0000-0200-0000B5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58227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300</xdr:row>
      <xdr:rowOff>173223</xdr:rowOff>
    </xdr:from>
    <xdr:to>
      <xdr:col>17</xdr:col>
      <xdr:colOff>3175</xdr:colOff>
      <xdr:row>300</xdr:row>
      <xdr:rowOff>173223</xdr:rowOff>
    </xdr:to>
    <xdr:sp macro="" textlink="">
      <xdr:nvSpPr>
        <xdr:cNvPr id="438" name="WordArt 2050">
          <a:extLst>
            <a:ext uri="{FF2B5EF4-FFF2-40B4-BE49-F238E27FC236}">
              <a16:creationId xmlns:a16="http://schemas.microsoft.com/office/drawing/2014/main" id="{00000000-0008-0000-0200-0000B6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58245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280</xdr:row>
      <xdr:rowOff>165100</xdr:rowOff>
    </xdr:from>
    <xdr:to>
      <xdr:col>17</xdr:col>
      <xdr:colOff>3175</xdr:colOff>
      <xdr:row>280</xdr:row>
      <xdr:rowOff>165100</xdr:rowOff>
    </xdr:to>
    <xdr:sp macro="" textlink="">
      <xdr:nvSpPr>
        <xdr:cNvPr id="439" name="WordArt 1">
          <a:extLst>
            <a:ext uri="{FF2B5EF4-FFF2-40B4-BE49-F238E27FC236}">
              <a16:creationId xmlns:a16="http://schemas.microsoft.com/office/drawing/2014/main" id="{00000000-0008-0000-0200-0000B7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972820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280</xdr:row>
      <xdr:rowOff>165100</xdr:rowOff>
    </xdr:from>
    <xdr:to>
      <xdr:col>17</xdr:col>
      <xdr:colOff>3175</xdr:colOff>
      <xdr:row>280</xdr:row>
      <xdr:rowOff>165100</xdr:rowOff>
    </xdr:to>
    <xdr:sp macro="" textlink="">
      <xdr:nvSpPr>
        <xdr:cNvPr id="440" name="WordArt 2047">
          <a:extLst>
            <a:ext uri="{FF2B5EF4-FFF2-40B4-BE49-F238E27FC236}">
              <a16:creationId xmlns:a16="http://schemas.microsoft.com/office/drawing/2014/main" id="{00000000-0008-0000-0200-0000B8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972820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280</xdr:row>
      <xdr:rowOff>166873</xdr:rowOff>
    </xdr:from>
    <xdr:to>
      <xdr:col>17</xdr:col>
      <xdr:colOff>3175</xdr:colOff>
      <xdr:row>280</xdr:row>
      <xdr:rowOff>166873</xdr:rowOff>
    </xdr:to>
    <xdr:sp macro="" textlink="">
      <xdr:nvSpPr>
        <xdr:cNvPr id="441" name="WordArt 2050">
          <a:extLst>
            <a:ext uri="{FF2B5EF4-FFF2-40B4-BE49-F238E27FC236}">
              <a16:creationId xmlns:a16="http://schemas.microsoft.com/office/drawing/2014/main" id="{00000000-0008-0000-0200-0000B9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9728377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300</xdr:row>
      <xdr:rowOff>171450</xdr:rowOff>
    </xdr:from>
    <xdr:to>
      <xdr:col>17</xdr:col>
      <xdr:colOff>3175</xdr:colOff>
      <xdr:row>300</xdr:row>
      <xdr:rowOff>171450</xdr:rowOff>
    </xdr:to>
    <xdr:sp macro="" textlink="">
      <xdr:nvSpPr>
        <xdr:cNvPr id="442" name="WordArt 1">
          <a:extLst>
            <a:ext uri="{FF2B5EF4-FFF2-40B4-BE49-F238E27FC236}">
              <a16:creationId xmlns:a16="http://schemas.microsoft.com/office/drawing/2014/main" id="{00000000-0008-0000-0200-0000BA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58227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300</xdr:row>
      <xdr:rowOff>171450</xdr:rowOff>
    </xdr:from>
    <xdr:to>
      <xdr:col>17</xdr:col>
      <xdr:colOff>3175</xdr:colOff>
      <xdr:row>300</xdr:row>
      <xdr:rowOff>171450</xdr:rowOff>
    </xdr:to>
    <xdr:sp macro="" textlink="">
      <xdr:nvSpPr>
        <xdr:cNvPr id="443" name="WordArt 2047">
          <a:extLst>
            <a:ext uri="{FF2B5EF4-FFF2-40B4-BE49-F238E27FC236}">
              <a16:creationId xmlns:a16="http://schemas.microsoft.com/office/drawing/2014/main" id="{00000000-0008-0000-0200-0000BB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58227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300</xdr:row>
      <xdr:rowOff>173223</xdr:rowOff>
    </xdr:from>
    <xdr:to>
      <xdr:col>17</xdr:col>
      <xdr:colOff>3175</xdr:colOff>
      <xdr:row>300</xdr:row>
      <xdr:rowOff>173223</xdr:rowOff>
    </xdr:to>
    <xdr:sp macro="" textlink="">
      <xdr:nvSpPr>
        <xdr:cNvPr id="444" name="WordArt 2050">
          <a:extLst>
            <a:ext uri="{FF2B5EF4-FFF2-40B4-BE49-F238E27FC236}">
              <a16:creationId xmlns:a16="http://schemas.microsoft.com/office/drawing/2014/main" id="{00000000-0008-0000-0200-0000BC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58245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217</xdr:row>
      <xdr:rowOff>165100</xdr:rowOff>
    </xdr:from>
    <xdr:to>
      <xdr:col>17</xdr:col>
      <xdr:colOff>3175</xdr:colOff>
      <xdr:row>217</xdr:row>
      <xdr:rowOff>165100</xdr:rowOff>
    </xdr:to>
    <xdr:sp macro="" textlink="">
      <xdr:nvSpPr>
        <xdr:cNvPr id="445" name="WordArt 1">
          <a:extLst>
            <a:ext uri="{FF2B5EF4-FFF2-40B4-BE49-F238E27FC236}">
              <a16:creationId xmlns:a16="http://schemas.microsoft.com/office/drawing/2014/main" id="{00000000-0008-0000-0200-0000BD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89641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217</xdr:row>
      <xdr:rowOff>165100</xdr:rowOff>
    </xdr:from>
    <xdr:to>
      <xdr:col>17</xdr:col>
      <xdr:colOff>3175</xdr:colOff>
      <xdr:row>217</xdr:row>
      <xdr:rowOff>165100</xdr:rowOff>
    </xdr:to>
    <xdr:sp macro="" textlink="">
      <xdr:nvSpPr>
        <xdr:cNvPr id="446" name="WordArt 2047">
          <a:extLst>
            <a:ext uri="{FF2B5EF4-FFF2-40B4-BE49-F238E27FC236}">
              <a16:creationId xmlns:a16="http://schemas.microsoft.com/office/drawing/2014/main" id="{00000000-0008-0000-0200-0000BE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89641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217</xdr:row>
      <xdr:rowOff>166873</xdr:rowOff>
    </xdr:from>
    <xdr:to>
      <xdr:col>17</xdr:col>
      <xdr:colOff>3175</xdr:colOff>
      <xdr:row>217</xdr:row>
      <xdr:rowOff>166873</xdr:rowOff>
    </xdr:to>
    <xdr:sp macro="" textlink="">
      <xdr:nvSpPr>
        <xdr:cNvPr id="447" name="WordArt 2050">
          <a:extLst>
            <a:ext uri="{FF2B5EF4-FFF2-40B4-BE49-F238E27FC236}">
              <a16:creationId xmlns:a16="http://schemas.microsoft.com/office/drawing/2014/main" id="{00000000-0008-0000-0200-0000BF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896594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224</xdr:row>
      <xdr:rowOff>165100</xdr:rowOff>
    </xdr:from>
    <xdr:to>
      <xdr:col>17</xdr:col>
      <xdr:colOff>3175</xdr:colOff>
      <xdr:row>224</xdr:row>
      <xdr:rowOff>165100</xdr:rowOff>
    </xdr:to>
    <xdr:sp macro="" textlink="">
      <xdr:nvSpPr>
        <xdr:cNvPr id="448" name="WordArt 1">
          <a:extLst>
            <a:ext uri="{FF2B5EF4-FFF2-40B4-BE49-F238E27FC236}">
              <a16:creationId xmlns:a16="http://schemas.microsoft.com/office/drawing/2014/main" id="{00000000-0008-0000-0200-0000C0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17645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224</xdr:row>
      <xdr:rowOff>165100</xdr:rowOff>
    </xdr:from>
    <xdr:to>
      <xdr:col>17</xdr:col>
      <xdr:colOff>3175</xdr:colOff>
      <xdr:row>224</xdr:row>
      <xdr:rowOff>165100</xdr:rowOff>
    </xdr:to>
    <xdr:sp macro="" textlink="">
      <xdr:nvSpPr>
        <xdr:cNvPr id="449" name="WordArt 2047">
          <a:extLst>
            <a:ext uri="{FF2B5EF4-FFF2-40B4-BE49-F238E27FC236}">
              <a16:creationId xmlns:a16="http://schemas.microsoft.com/office/drawing/2014/main" id="{00000000-0008-0000-0200-0000C1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17645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224</xdr:row>
      <xdr:rowOff>166873</xdr:rowOff>
    </xdr:from>
    <xdr:to>
      <xdr:col>17</xdr:col>
      <xdr:colOff>3175</xdr:colOff>
      <xdr:row>224</xdr:row>
      <xdr:rowOff>166873</xdr:rowOff>
    </xdr:to>
    <xdr:sp macro="" textlink="">
      <xdr:nvSpPr>
        <xdr:cNvPr id="450" name="WordArt 2050">
          <a:extLst>
            <a:ext uri="{FF2B5EF4-FFF2-40B4-BE49-F238E27FC236}">
              <a16:creationId xmlns:a16="http://schemas.microsoft.com/office/drawing/2014/main" id="{00000000-0008-0000-0200-0000C2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176629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225</xdr:row>
      <xdr:rowOff>147955</xdr:rowOff>
    </xdr:from>
    <xdr:to>
      <xdr:col>17</xdr:col>
      <xdr:colOff>3175</xdr:colOff>
      <xdr:row>225</xdr:row>
      <xdr:rowOff>147955</xdr:rowOff>
    </xdr:to>
    <xdr:sp macro="" textlink="">
      <xdr:nvSpPr>
        <xdr:cNvPr id="451" name="WordArt 1">
          <a:extLst>
            <a:ext uri="{FF2B5EF4-FFF2-40B4-BE49-F238E27FC236}">
              <a16:creationId xmlns:a16="http://schemas.microsoft.com/office/drawing/2014/main" id="{00000000-0008-0000-0200-0000C3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214743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225</xdr:row>
      <xdr:rowOff>147955</xdr:rowOff>
    </xdr:from>
    <xdr:to>
      <xdr:col>17</xdr:col>
      <xdr:colOff>3175</xdr:colOff>
      <xdr:row>225</xdr:row>
      <xdr:rowOff>147955</xdr:rowOff>
    </xdr:to>
    <xdr:sp macro="" textlink="">
      <xdr:nvSpPr>
        <xdr:cNvPr id="452" name="WordArt 2047">
          <a:extLst>
            <a:ext uri="{FF2B5EF4-FFF2-40B4-BE49-F238E27FC236}">
              <a16:creationId xmlns:a16="http://schemas.microsoft.com/office/drawing/2014/main" id="{00000000-0008-0000-0200-0000C4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214743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225</xdr:row>
      <xdr:rowOff>149728</xdr:rowOff>
    </xdr:from>
    <xdr:to>
      <xdr:col>17</xdr:col>
      <xdr:colOff>3175</xdr:colOff>
      <xdr:row>225</xdr:row>
      <xdr:rowOff>149728</xdr:rowOff>
    </xdr:to>
    <xdr:sp macro="" textlink="">
      <xdr:nvSpPr>
        <xdr:cNvPr id="453" name="WordArt 2050">
          <a:extLst>
            <a:ext uri="{FF2B5EF4-FFF2-40B4-BE49-F238E27FC236}">
              <a16:creationId xmlns:a16="http://schemas.microsoft.com/office/drawing/2014/main" id="{00000000-0008-0000-0200-0000C5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214920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224</xdr:row>
      <xdr:rowOff>165100</xdr:rowOff>
    </xdr:from>
    <xdr:to>
      <xdr:col>17</xdr:col>
      <xdr:colOff>3175</xdr:colOff>
      <xdr:row>224</xdr:row>
      <xdr:rowOff>165100</xdr:rowOff>
    </xdr:to>
    <xdr:sp macro="" textlink="">
      <xdr:nvSpPr>
        <xdr:cNvPr id="454" name="WordArt 1">
          <a:extLst>
            <a:ext uri="{FF2B5EF4-FFF2-40B4-BE49-F238E27FC236}">
              <a16:creationId xmlns:a16="http://schemas.microsoft.com/office/drawing/2014/main" id="{00000000-0008-0000-0200-0000C6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17645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224</xdr:row>
      <xdr:rowOff>165100</xdr:rowOff>
    </xdr:from>
    <xdr:to>
      <xdr:col>17</xdr:col>
      <xdr:colOff>3175</xdr:colOff>
      <xdr:row>224</xdr:row>
      <xdr:rowOff>165100</xdr:rowOff>
    </xdr:to>
    <xdr:sp macro="" textlink="">
      <xdr:nvSpPr>
        <xdr:cNvPr id="455" name="WordArt 2047">
          <a:extLst>
            <a:ext uri="{FF2B5EF4-FFF2-40B4-BE49-F238E27FC236}">
              <a16:creationId xmlns:a16="http://schemas.microsoft.com/office/drawing/2014/main" id="{00000000-0008-0000-0200-0000C7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17645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224</xdr:row>
      <xdr:rowOff>166873</xdr:rowOff>
    </xdr:from>
    <xdr:to>
      <xdr:col>17</xdr:col>
      <xdr:colOff>3175</xdr:colOff>
      <xdr:row>224</xdr:row>
      <xdr:rowOff>166873</xdr:rowOff>
    </xdr:to>
    <xdr:sp macro="" textlink="">
      <xdr:nvSpPr>
        <xdr:cNvPr id="456" name="WordArt 2050">
          <a:extLst>
            <a:ext uri="{FF2B5EF4-FFF2-40B4-BE49-F238E27FC236}">
              <a16:creationId xmlns:a16="http://schemas.microsoft.com/office/drawing/2014/main" id="{00000000-0008-0000-0200-0000C8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176629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220</xdr:row>
      <xdr:rowOff>165100</xdr:rowOff>
    </xdr:from>
    <xdr:to>
      <xdr:col>17</xdr:col>
      <xdr:colOff>3175</xdr:colOff>
      <xdr:row>220</xdr:row>
      <xdr:rowOff>165100</xdr:rowOff>
    </xdr:to>
    <xdr:sp macro="" textlink="">
      <xdr:nvSpPr>
        <xdr:cNvPr id="457" name="WordArt 1">
          <a:extLst>
            <a:ext uri="{FF2B5EF4-FFF2-40B4-BE49-F238E27FC236}">
              <a16:creationId xmlns:a16="http://schemas.microsoft.com/office/drawing/2014/main" id="{00000000-0008-0000-0200-0000C9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1643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220</xdr:row>
      <xdr:rowOff>165100</xdr:rowOff>
    </xdr:from>
    <xdr:to>
      <xdr:col>17</xdr:col>
      <xdr:colOff>3175</xdr:colOff>
      <xdr:row>220</xdr:row>
      <xdr:rowOff>165100</xdr:rowOff>
    </xdr:to>
    <xdr:sp macro="" textlink="">
      <xdr:nvSpPr>
        <xdr:cNvPr id="458" name="WordArt 2047">
          <a:extLst>
            <a:ext uri="{FF2B5EF4-FFF2-40B4-BE49-F238E27FC236}">
              <a16:creationId xmlns:a16="http://schemas.microsoft.com/office/drawing/2014/main" id="{00000000-0008-0000-0200-0000CA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1643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220</xdr:row>
      <xdr:rowOff>166873</xdr:rowOff>
    </xdr:from>
    <xdr:to>
      <xdr:col>17</xdr:col>
      <xdr:colOff>3175</xdr:colOff>
      <xdr:row>220</xdr:row>
      <xdr:rowOff>166873</xdr:rowOff>
    </xdr:to>
    <xdr:sp macro="" textlink="">
      <xdr:nvSpPr>
        <xdr:cNvPr id="459" name="WordArt 2050">
          <a:extLst>
            <a:ext uri="{FF2B5EF4-FFF2-40B4-BE49-F238E27FC236}">
              <a16:creationId xmlns:a16="http://schemas.microsoft.com/office/drawing/2014/main" id="{00000000-0008-0000-0200-0000CB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16609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212</xdr:row>
      <xdr:rowOff>165100</xdr:rowOff>
    </xdr:from>
    <xdr:to>
      <xdr:col>17</xdr:col>
      <xdr:colOff>3175</xdr:colOff>
      <xdr:row>212</xdr:row>
      <xdr:rowOff>165100</xdr:rowOff>
    </xdr:to>
    <xdr:sp macro="" textlink="">
      <xdr:nvSpPr>
        <xdr:cNvPr id="460" name="WordArt 1">
          <a:extLst>
            <a:ext uri="{FF2B5EF4-FFF2-40B4-BE49-F238E27FC236}">
              <a16:creationId xmlns:a16="http://schemas.microsoft.com/office/drawing/2014/main" id="{00000000-0008-0000-0200-0000CC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73639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212</xdr:row>
      <xdr:rowOff>165100</xdr:rowOff>
    </xdr:from>
    <xdr:to>
      <xdr:col>17</xdr:col>
      <xdr:colOff>3175</xdr:colOff>
      <xdr:row>212</xdr:row>
      <xdr:rowOff>165100</xdr:rowOff>
    </xdr:to>
    <xdr:sp macro="" textlink="">
      <xdr:nvSpPr>
        <xdr:cNvPr id="461" name="WordArt 2047">
          <a:extLst>
            <a:ext uri="{FF2B5EF4-FFF2-40B4-BE49-F238E27FC236}">
              <a16:creationId xmlns:a16="http://schemas.microsoft.com/office/drawing/2014/main" id="{00000000-0008-0000-0200-0000CD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73639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212</xdr:row>
      <xdr:rowOff>166873</xdr:rowOff>
    </xdr:from>
    <xdr:to>
      <xdr:col>17</xdr:col>
      <xdr:colOff>3175</xdr:colOff>
      <xdr:row>212</xdr:row>
      <xdr:rowOff>166873</xdr:rowOff>
    </xdr:to>
    <xdr:sp macro="" textlink="">
      <xdr:nvSpPr>
        <xdr:cNvPr id="462" name="WordArt 2050">
          <a:extLst>
            <a:ext uri="{FF2B5EF4-FFF2-40B4-BE49-F238E27FC236}">
              <a16:creationId xmlns:a16="http://schemas.microsoft.com/office/drawing/2014/main" id="{00000000-0008-0000-0200-0000CE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736574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214</xdr:row>
      <xdr:rowOff>165100</xdr:rowOff>
    </xdr:from>
    <xdr:to>
      <xdr:col>17</xdr:col>
      <xdr:colOff>3175</xdr:colOff>
      <xdr:row>214</xdr:row>
      <xdr:rowOff>165100</xdr:rowOff>
    </xdr:to>
    <xdr:sp macro="" textlink="">
      <xdr:nvSpPr>
        <xdr:cNvPr id="463" name="WordArt 1">
          <a:extLst>
            <a:ext uri="{FF2B5EF4-FFF2-40B4-BE49-F238E27FC236}">
              <a16:creationId xmlns:a16="http://schemas.microsoft.com/office/drawing/2014/main" id="{00000000-0008-0000-0200-0000CF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77640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214</xdr:row>
      <xdr:rowOff>165100</xdr:rowOff>
    </xdr:from>
    <xdr:to>
      <xdr:col>17</xdr:col>
      <xdr:colOff>3175</xdr:colOff>
      <xdr:row>214</xdr:row>
      <xdr:rowOff>165100</xdr:rowOff>
    </xdr:to>
    <xdr:sp macro="" textlink="">
      <xdr:nvSpPr>
        <xdr:cNvPr id="464" name="WordArt 2047">
          <a:extLst>
            <a:ext uri="{FF2B5EF4-FFF2-40B4-BE49-F238E27FC236}">
              <a16:creationId xmlns:a16="http://schemas.microsoft.com/office/drawing/2014/main" id="{00000000-0008-0000-0200-0000D0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77640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214</xdr:row>
      <xdr:rowOff>166873</xdr:rowOff>
    </xdr:from>
    <xdr:to>
      <xdr:col>17</xdr:col>
      <xdr:colOff>3175</xdr:colOff>
      <xdr:row>214</xdr:row>
      <xdr:rowOff>166873</xdr:rowOff>
    </xdr:to>
    <xdr:sp macro="" textlink="">
      <xdr:nvSpPr>
        <xdr:cNvPr id="465" name="WordArt 2050">
          <a:extLst>
            <a:ext uri="{FF2B5EF4-FFF2-40B4-BE49-F238E27FC236}">
              <a16:creationId xmlns:a16="http://schemas.microsoft.com/office/drawing/2014/main" id="{00000000-0008-0000-0200-0000D1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776579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220</xdr:row>
      <xdr:rowOff>165100</xdr:rowOff>
    </xdr:from>
    <xdr:to>
      <xdr:col>17</xdr:col>
      <xdr:colOff>3175</xdr:colOff>
      <xdr:row>220</xdr:row>
      <xdr:rowOff>165100</xdr:rowOff>
    </xdr:to>
    <xdr:sp macro="" textlink="">
      <xdr:nvSpPr>
        <xdr:cNvPr id="466" name="WordArt 1">
          <a:extLst>
            <a:ext uri="{FF2B5EF4-FFF2-40B4-BE49-F238E27FC236}">
              <a16:creationId xmlns:a16="http://schemas.microsoft.com/office/drawing/2014/main" id="{00000000-0008-0000-0200-0000D2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1643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220</xdr:row>
      <xdr:rowOff>165100</xdr:rowOff>
    </xdr:from>
    <xdr:to>
      <xdr:col>17</xdr:col>
      <xdr:colOff>3175</xdr:colOff>
      <xdr:row>220</xdr:row>
      <xdr:rowOff>165100</xdr:rowOff>
    </xdr:to>
    <xdr:sp macro="" textlink="">
      <xdr:nvSpPr>
        <xdr:cNvPr id="467" name="WordArt 2047">
          <a:extLst>
            <a:ext uri="{FF2B5EF4-FFF2-40B4-BE49-F238E27FC236}">
              <a16:creationId xmlns:a16="http://schemas.microsoft.com/office/drawing/2014/main" id="{00000000-0008-0000-0200-0000D3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1643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220</xdr:row>
      <xdr:rowOff>166873</xdr:rowOff>
    </xdr:from>
    <xdr:to>
      <xdr:col>17</xdr:col>
      <xdr:colOff>3175</xdr:colOff>
      <xdr:row>220</xdr:row>
      <xdr:rowOff>166873</xdr:rowOff>
    </xdr:to>
    <xdr:sp macro="" textlink="">
      <xdr:nvSpPr>
        <xdr:cNvPr id="468" name="WordArt 2050">
          <a:extLst>
            <a:ext uri="{FF2B5EF4-FFF2-40B4-BE49-F238E27FC236}">
              <a16:creationId xmlns:a16="http://schemas.microsoft.com/office/drawing/2014/main" id="{00000000-0008-0000-0200-0000D4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16609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225</xdr:row>
      <xdr:rowOff>155575</xdr:rowOff>
    </xdr:from>
    <xdr:to>
      <xdr:col>17</xdr:col>
      <xdr:colOff>3175</xdr:colOff>
      <xdr:row>225</xdr:row>
      <xdr:rowOff>155575</xdr:rowOff>
    </xdr:to>
    <xdr:sp macro="" textlink="">
      <xdr:nvSpPr>
        <xdr:cNvPr id="469" name="WordArt 1">
          <a:extLst>
            <a:ext uri="{FF2B5EF4-FFF2-40B4-BE49-F238E27FC236}">
              <a16:creationId xmlns:a16="http://schemas.microsoft.com/office/drawing/2014/main" id="{00000000-0008-0000-0200-0000D5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21550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225</xdr:row>
      <xdr:rowOff>155575</xdr:rowOff>
    </xdr:from>
    <xdr:to>
      <xdr:col>17</xdr:col>
      <xdr:colOff>3175</xdr:colOff>
      <xdr:row>225</xdr:row>
      <xdr:rowOff>155575</xdr:rowOff>
    </xdr:to>
    <xdr:sp macro="" textlink="">
      <xdr:nvSpPr>
        <xdr:cNvPr id="470" name="WordArt 2047">
          <a:extLst>
            <a:ext uri="{FF2B5EF4-FFF2-40B4-BE49-F238E27FC236}">
              <a16:creationId xmlns:a16="http://schemas.microsoft.com/office/drawing/2014/main" id="{00000000-0008-0000-0200-0000D6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21550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225</xdr:row>
      <xdr:rowOff>157348</xdr:rowOff>
    </xdr:from>
    <xdr:to>
      <xdr:col>17</xdr:col>
      <xdr:colOff>3175</xdr:colOff>
      <xdr:row>225</xdr:row>
      <xdr:rowOff>157348</xdr:rowOff>
    </xdr:to>
    <xdr:sp macro="" textlink="">
      <xdr:nvSpPr>
        <xdr:cNvPr id="471" name="WordArt 2050">
          <a:extLst>
            <a:ext uri="{FF2B5EF4-FFF2-40B4-BE49-F238E27FC236}">
              <a16:creationId xmlns:a16="http://schemas.microsoft.com/office/drawing/2014/main" id="{00000000-0008-0000-0200-0000D7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21568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225</xdr:row>
      <xdr:rowOff>155575</xdr:rowOff>
    </xdr:from>
    <xdr:to>
      <xdr:col>17</xdr:col>
      <xdr:colOff>3175</xdr:colOff>
      <xdr:row>225</xdr:row>
      <xdr:rowOff>155575</xdr:rowOff>
    </xdr:to>
    <xdr:sp macro="" textlink="">
      <xdr:nvSpPr>
        <xdr:cNvPr id="472" name="WordArt 1">
          <a:extLst>
            <a:ext uri="{FF2B5EF4-FFF2-40B4-BE49-F238E27FC236}">
              <a16:creationId xmlns:a16="http://schemas.microsoft.com/office/drawing/2014/main" id="{00000000-0008-0000-0200-0000D8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21550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225</xdr:row>
      <xdr:rowOff>155575</xdr:rowOff>
    </xdr:from>
    <xdr:to>
      <xdr:col>17</xdr:col>
      <xdr:colOff>3175</xdr:colOff>
      <xdr:row>225</xdr:row>
      <xdr:rowOff>155575</xdr:rowOff>
    </xdr:to>
    <xdr:sp macro="" textlink="">
      <xdr:nvSpPr>
        <xdr:cNvPr id="473" name="WordArt 2047">
          <a:extLst>
            <a:ext uri="{FF2B5EF4-FFF2-40B4-BE49-F238E27FC236}">
              <a16:creationId xmlns:a16="http://schemas.microsoft.com/office/drawing/2014/main" id="{00000000-0008-0000-0200-0000D9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21550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225</xdr:row>
      <xdr:rowOff>157348</xdr:rowOff>
    </xdr:from>
    <xdr:to>
      <xdr:col>17</xdr:col>
      <xdr:colOff>3175</xdr:colOff>
      <xdr:row>225</xdr:row>
      <xdr:rowOff>157348</xdr:rowOff>
    </xdr:to>
    <xdr:sp macro="" textlink="">
      <xdr:nvSpPr>
        <xdr:cNvPr id="474" name="WordArt 2050">
          <a:extLst>
            <a:ext uri="{FF2B5EF4-FFF2-40B4-BE49-F238E27FC236}">
              <a16:creationId xmlns:a16="http://schemas.microsoft.com/office/drawing/2014/main" id="{00000000-0008-0000-0200-0000DA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21568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304</xdr:row>
      <xdr:rowOff>161925</xdr:rowOff>
    </xdr:from>
    <xdr:to>
      <xdr:col>17</xdr:col>
      <xdr:colOff>3175</xdr:colOff>
      <xdr:row>304</xdr:row>
      <xdr:rowOff>161925</xdr:rowOff>
    </xdr:to>
    <xdr:sp macro="" textlink="">
      <xdr:nvSpPr>
        <xdr:cNvPr id="475" name="WordArt 1">
          <a:extLst>
            <a:ext uri="{FF2B5EF4-FFF2-40B4-BE49-F238E27FC236}">
              <a16:creationId xmlns:a16="http://schemas.microsoft.com/office/drawing/2014/main" id="{00000000-0008-0000-0200-0000DB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74134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304</xdr:row>
      <xdr:rowOff>161925</xdr:rowOff>
    </xdr:from>
    <xdr:to>
      <xdr:col>17</xdr:col>
      <xdr:colOff>3175</xdr:colOff>
      <xdr:row>304</xdr:row>
      <xdr:rowOff>161925</xdr:rowOff>
    </xdr:to>
    <xdr:sp macro="" textlink="">
      <xdr:nvSpPr>
        <xdr:cNvPr id="476" name="WordArt 2047">
          <a:extLst>
            <a:ext uri="{FF2B5EF4-FFF2-40B4-BE49-F238E27FC236}">
              <a16:creationId xmlns:a16="http://schemas.microsoft.com/office/drawing/2014/main" id="{00000000-0008-0000-0200-0000DC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74134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304</xdr:row>
      <xdr:rowOff>163698</xdr:rowOff>
    </xdr:from>
    <xdr:to>
      <xdr:col>17</xdr:col>
      <xdr:colOff>3175</xdr:colOff>
      <xdr:row>304</xdr:row>
      <xdr:rowOff>163698</xdr:rowOff>
    </xdr:to>
    <xdr:sp macro="" textlink="">
      <xdr:nvSpPr>
        <xdr:cNvPr id="477" name="WordArt 2050">
          <a:extLst>
            <a:ext uri="{FF2B5EF4-FFF2-40B4-BE49-F238E27FC236}">
              <a16:creationId xmlns:a16="http://schemas.microsoft.com/office/drawing/2014/main" id="{00000000-0008-0000-0200-0000DD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741519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304</xdr:row>
      <xdr:rowOff>161925</xdr:rowOff>
    </xdr:from>
    <xdr:to>
      <xdr:col>17</xdr:col>
      <xdr:colOff>3175</xdr:colOff>
      <xdr:row>304</xdr:row>
      <xdr:rowOff>161925</xdr:rowOff>
    </xdr:to>
    <xdr:sp macro="" textlink="">
      <xdr:nvSpPr>
        <xdr:cNvPr id="478" name="WordArt 1">
          <a:extLst>
            <a:ext uri="{FF2B5EF4-FFF2-40B4-BE49-F238E27FC236}">
              <a16:creationId xmlns:a16="http://schemas.microsoft.com/office/drawing/2014/main" id="{00000000-0008-0000-0200-0000DE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74134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304</xdr:row>
      <xdr:rowOff>161925</xdr:rowOff>
    </xdr:from>
    <xdr:to>
      <xdr:col>17</xdr:col>
      <xdr:colOff>3175</xdr:colOff>
      <xdr:row>304</xdr:row>
      <xdr:rowOff>161925</xdr:rowOff>
    </xdr:to>
    <xdr:sp macro="" textlink="">
      <xdr:nvSpPr>
        <xdr:cNvPr id="479" name="WordArt 2047">
          <a:extLst>
            <a:ext uri="{FF2B5EF4-FFF2-40B4-BE49-F238E27FC236}">
              <a16:creationId xmlns:a16="http://schemas.microsoft.com/office/drawing/2014/main" id="{00000000-0008-0000-0200-0000DF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74134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304</xdr:row>
      <xdr:rowOff>163698</xdr:rowOff>
    </xdr:from>
    <xdr:to>
      <xdr:col>17</xdr:col>
      <xdr:colOff>3175</xdr:colOff>
      <xdr:row>304</xdr:row>
      <xdr:rowOff>163698</xdr:rowOff>
    </xdr:to>
    <xdr:sp macro="" textlink="">
      <xdr:nvSpPr>
        <xdr:cNvPr id="480" name="WordArt 2050">
          <a:extLst>
            <a:ext uri="{FF2B5EF4-FFF2-40B4-BE49-F238E27FC236}">
              <a16:creationId xmlns:a16="http://schemas.microsoft.com/office/drawing/2014/main" id="{00000000-0008-0000-0200-0000E0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741519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307</xdr:row>
      <xdr:rowOff>144780</xdr:rowOff>
    </xdr:from>
    <xdr:to>
      <xdr:col>17</xdr:col>
      <xdr:colOff>3175</xdr:colOff>
      <xdr:row>307</xdr:row>
      <xdr:rowOff>144780</xdr:rowOff>
    </xdr:to>
    <xdr:sp macro="" textlink="">
      <xdr:nvSpPr>
        <xdr:cNvPr id="481" name="WordArt 2047">
          <a:extLst>
            <a:ext uri="{FF2B5EF4-FFF2-40B4-BE49-F238E27FC236}">
              <a16:creationId xmlns:a16="http://schemas.microsoft.com/office/drawing/2014/main" id="{00000000-0008-0000-0200-0000E1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890123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307</xdr:row>
      <xdr:rowOff>146553</xdr:rowOff>
    </xdr:from>
    <xdr:to>
      <xdr:col>17</xdr:col>
      <xdr:colOff>3175</xdr:colOff>
      <xdr:row>307</xdr:row>
      <xdr:rowOff>146553</xdr:rowOff>
    </xdr:to>
    <xdr:sp macro="" textlink="">
      <xdr:nvSpPr>
        <xdr:cNvPr id="482" name="WordArt 2050">
          <a:extLst>
            <a:ext uri="{FF2B5EF4-FFF2-40B4-BE49-F238E27FC236}">
              <a16:creationId xmlns:a16="http://schemas.microsoft.com/office/drawing/2014/main" id="{00000000-0008-0000-0200-0000E2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890300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307</xdr:row>
      <xdr:rowOff>152400</xdr:rowOff>
    </xdr:from>
    <xdr:to>
      <xdr:col>17</xdr:col>
      <xdr:colOff>3175</xdr:colOff>
      <xdr:row>307</xdr:row>
      <xdr:rowOff>152400</xdr:rowOff>
    </xdr:to>
    <xdr:sp macro="" textlink="">
      <xdr:nvSpPr>
        <xdr:cNvPr id="483" name="WordArt 1">
          <a:extLst>
            <a:ext uri="{FF2B5EF4-FFF2-40B4-BE49-F238E27FC236}">
              <a16:creationId xmlns:a16="http://schemas.microsoft.com/office/drawing/2014/main" id="{00000000-0008-0000-0200-0000E3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89088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307</xdr:row>
      <xdr:rowOff>152400</xdr:rowOff>
    </xdr:from>
    <xdr:to>
      <xdr:col>17</xdr:col>
      <xdr:colOff>3175</xdr:colOff>
      <xdr:row>307</xdr:row>
      <xdr:rowOff>152400</xdr:rowOff>
    </xdr:to>
    <xdr:sp macro="" textlink="">
      <xdr:nvSpPr>
        <xdr:cNvPr id="484" name="WordArt 2047">
          <a:extLst>
            <a:ext uri="{FF2B5EF4-FFF2-40B4-BE49-F238E27FC236}">
              <a16:creationId xmlns:a16="http://schemas.microsoft.com/office/drawing/2014/main" id="{00000000-0008-0000-0200-0000E4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89088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307</xdr:row>
      <xdr:rowOff>154173</xdr:rowOff>
    </xdr:from>
    <xdr:to>
      <xdr:col>17</xdr:col>
      <xdr:colOff>3175</xdr:colOff>
      <xdr:row>307</xdr:row>
      <xdr:rowOff>154173</xdr:rowOff>
    </xdr:to>
    <xdr:sp macro="" textlink="">
      <xdr:nvSpPr>
        <xdr:cNvPr id="485" name="WordArt 2050">
          <a:extLst>
            <a:ext uri="{FF2B5EF4-FFF2-40B4-BE49-F238E27FC236}">
              <a16:creationId xmlns:a16="http://schemas.microsoft.com/office/drawing/2014/main" id="{00000000-0008-0000-0200-0000E5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89106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307</xdr:row>
      <xdr:rowOff>152400</xdr:rowOff>
    </xdr:from>
    <xdr:to>
      <xdr:col>17</xdr:col>
      <xdr:colOff>3175</xdr:colOff>
      <xdr:row>307</xdr:row>
      <xdr:rowOff>152400</xdr:rowOff>
    </xdr:to>
    <xdr:sp macro="" textlink="">
      <xdr:nvSpPr>
        <xdr:cNvPr id="486" name="WordArt 1">
          <a:extLst>
            <a:ext uri="{FF2B5EF4-FFF2-40B4-BE49-F238E27FC236}">
              <a16:creationId xmlns:a16="http://schemas.microsoft.com/office/drawing/2014/main" id="{00000000-0008-0000-0200-0000E6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89088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307</xdr:row>
      <xdr:rowOff>152400</xdr:rowOff>
    </xdr:from>
    <xdr:to>
      <xdr:col>17</xdr:col>
      <xdr:colOff>3175</xdr:colOff>
      <xdr:row>307</xdr:row>
      <xdr:rowOff>152400</xdr:rowOff>
    </xdr:to>
    <xdr:sp macro="" textlink="">
      <xdr:nvSpPr>
        <xdr:cNvPr id="487" name="WordArt 2047">
          <a:extLst>
            <a:ext uri="{FF2B5EF4-FFF2-40B4-BE49-F238E27FC236}">
              <a16:creationId xmlns:a16="http://schemas.microsoft.com/office/drawing/2014/main" id="{00000000-0008-0000-0200-0000E7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89088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307</xdr:row>
      <xdr:rowOff>154173</xdr:rowOff>
    </xdr:from>
    <xdr:to>
      <xdr:col>17</xdr:col>
      <xdr:colOff>3175</xdr:colOff>
      <xdr:row>307</xdr:row>
      <xdr:rowOff>154173</xdr:rowOff>
    </xdr:to>
    <xdr:sp macro="" textlink="">
      <xdr:nvSpPr>
        <xdr:cNvPr id="488" name="WordArt 2050">
          <a:extLst>
            <a:ext uri="{FF2B5EF4-FFF2-40B4-BE49-F238E27FC236}">
              <a16:creationId xmlns:a16="http://schemas.microsoft.com/office/drawing/2014/main" id="{00000000-0008-0000-0200-0000E8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89106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309</xdr:row>
      <xdr:rowOff>171450</xdr:rowOff>
    </xdr:from>
    <xdr:to>
      <xdr:col>17</xdr:col>
      <xdr:colOff>3175</xdr:colOff>
      <xdr:row>309</xdr:row>
      <xdr:rowOff>171450</xdr:rowOff>
    </xdr:to>
    <xdr:sp macro="" textlink="">
      <xdr:nvSpPr>
        <xdr:cNvPr id="489" name="WordArt 1">
          <a:extLst>
            <a:ext uri="{FF2B5EF4-FFF2-40B4-BE49-F238E27FC236}">
              <a16:creationId xmlns:a16="http://schemas.microsoft.com/office/drawing/2014/main" id="{00000000-0008-0000-0200-0000E9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97280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309</xdr:row>
      <xdr:rowOff>171450</xdr:rowOff>
    </xdr:from>
    <xdr:to>
      <xdr:col>17</xdr:col>
      <xdr:colOff>3175</xdr:colOff>
      <xdr:row>309</xdr:row>
      <xdr:rowOff>171450</xdr:rowOff>
    </xdr:to>
    <xdr:sp macro="" textlink="">
      <xdr:nvSpPr>
        <xdr:cNvPr id="490" name="WordArt 2047">
          <a:extLst>
            <a:ext uri="{FF2B5EF4-FFF2-40B4-BE49-F238E27FC236}">
              <a16:creationId xmlns:a16="http://schemas.microsoft.com/office/drawing/2014/main" id="{00000000-0008-0000-0200-0000EA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97280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309</xdr:row>
      <xdr:rowOff>173223</xdr:rowOff>
    </xdr:from>
    <xdr:to>
      <xdr:col>17</xdr:col>
      <xdr:colOff>3175</xdr:colOff>
      <xdr:row>309</xdr:row>
      <xdr:rowOff>173223</xdr:rowOff>
    </xdr:to>
    <xdr:sp macro="" textlink="">
      <xdr:nvSpPr>
        <xdr:cNvPr id="491" name="WordArt 2050">
          <a:extLst>
            <a:ext uri="{FF2B5EF4-FFF2-40B4-BE49-F238E27FC236}">
              <a16:creationId xmlns:a16="http://schemas.microsoft.com/office/drawing/2014/main" id="{00000000-0008-0000-0200-0000EB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972977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308</xdr:row>
      <xdr:rowOff>171450</xdr:rowOff>
    </xdr:from>
    <xdr:to>
      <xdr:col>17</xdr:col>
      <xdr:colOff>3175</xdr:colOff>
      <xdr:row>308</xdr:row>
      <xdr:rowOff>171450</xdr:rowOff>
    </xdr:to>
    <xdr:sp macro="" textlink="">
      <xdr:nvSpPr>
        <xdr:cNvPr id="492" name="WordArt 1">
          <a:extLst>
            <a:ext uri="{FF2B5EF4-FFF2-40B4-BE49-F238E27FC236}">
              <a16:creationId xmlns:a16="http://schemas.microsoft.com/office/drawing/2014/main" id="{00000000-0008-0000-0200-0000EC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93279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308</xdr:row>
      <xdr:rowOff>171450</xdr:rowOff>
    </xdr:from>
    <xdr:to>
      <xdr:col>17</xdr:col>
      <xdr:colOff>3175</xdr:colOff>
      <xdr:row>308</xdr:row>
      <xdr:rowOff>171450</xdr:rowOff>
    </xdr:to>
    <xdr:sp macro="" textlink="">
      <xdr:nvSpPr>
        <xdr:cNvPr id="493" name="WordArt 2047">
          <a:extLst>
            <a:ext uri="{FF2B5EF4-FFF2-40B4-BE49-F238E27FC236}">
              <a16:creationId xmlns:a16="http://schemas.microsoft.com/office/drawing/2014/main" id="{00000000-0008-0000-0200-0000ED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93279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308</xdr:row>
      <xdr:rowOff>173223</xdr:rowOff>
    </xdr:from>
    <xdr:to>
      <xdr:col>17</xdr:col>
      <xdr:colOff>3175</xdr:colOff>
      <xdr:row>308</xdr:row>
      <xdr:rowOff>173223</xdr:rowOff>
    </xdr:to>
    <xdr:sp macro="" textlink="">
      <xdr:nvSpPr>
        <xdr:cNvPr id="494" name="WordArt 2050">
          <a:extLst>
            <a:ext uri="{FF2B5EF4-FFF2-40B4-BE49-F238E27FC236}">
              <a16:creationId xmlns:a16="http://schemas.microsoft.com/office/drawing/2014/main" id="{00000000-0008-0000-0200-0000EE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93297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289</xdr:row>
      <xdr:rowOff>165100</xdr:rowOff>
    </xdr:from>
    <xdr:to>
      <xdr:col>17</xdr:col>
      <xdr:colOff>3175</xdr:colOff>
      <xdr:row>289</xdr:row>
      <xdr:rowOff>165100</xdr:rowOff>
    </xdr:to>
    <xdr:sp macro="" textlink="">
      <xdr:nvSpPr>
        <xdr:cNvPr id="495" name="WordArt 1">
          <a:extLst>
            <a:ext uri="{FF2B5EF4-FFF2-40B4-BE49-F238E27FC236}">
              <a16:creationId xmlns:a16="http://schemas.microsoft.com/office/drawing/2014/main" id="{00000000-0008-0000-0200-0000EF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13968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289</xdr:row>
      <xdr:rowOff>165100</xdr:rowOff>
    </xdr:from>
    <xdr:to>
      <xdr:col>17</xdr:col>
      <xdr:colOff>3175</xdr:colOff>
      <xdr:row>289</xdr:row>
      <xdr:rowOff>165100</xdr:rowOff>
    </xdr:to>
    <xdr:sp macro="" textlink="">
      <xdr:nvSpPr>
        <xdr:cNvPr id="496" name="WordArt 2047">
          <a:extLst>
            <a:ext uri="{FF2B5EF4-FFF2-40B4-BE49-F238E27FC236}">
              <a16:creationId xmlns:a16="http://schemas.microsoft.com/office/drawing/2014/main" id="{00000000-0008-0000-0200-0000F0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13968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289</xdr:row>
      <xdr:rowOff>166873</xdr:rowOff>
    </xdr:from>
    <xdr:to>
      <xdr:col>17</xdr:col>
      <xdr:colOff>3175</xdr:colOff>
      <xdr:row>289</xdr:row>
      <xdr:rowOff>166873</xdr:rowOff>
    </xdr:to>
    <xdr:sp macro="" textlink="">
      <xdr:nvSpPr>
        <xdr:cNvPr id="497" name="WordArt 2050">
          <a:extLst>
            <a:ext uri="{FF2B5EF4-FFF2-40B4-BE49-F238E27FC236}">
              <a16:creationId xmlns:a16="http://schemas.microsoft.com/office/drawing/2014/main" id="{00000000-0008-0000-0200-0000F1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139857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289</xdr:row>
      <xdr:rowOff>165100</xdr:rowOff>
    </xdr:from>
    <xdr:to>
      <xdr:col>17</xdr:col>
      <xdr:colOff>3175</xdr:colOff>
      <xdr:row>289</xdr:row>
      <xdr:rowOff>165100</xdr:rowOff>
    </xdr:to>
    <xdr:sp macro="" textlink="">
      <xdr:nvSpPr>
        <xdr:cNvPr id="498" name="WordArt 1">
          <a:extLst>
            <a:ext uri="{FF2B5EF4-FFF2-40B4-BE49-F238E27FC236}">
              <a16:creationId xmlns:a16="http://schemas.microsoft.com/office/drawing/2014/main" id="{00000000-0008-0000-0200-0000F2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13968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289</xdr:row>
      <xdr:rowOff>165100</xdr:rowOff>
    </xdr:from>
    <xdr:to>
      <xdr:col>17</xdr:col>
      <xdr:colOff>3175</xdr:colOff>
      <xdr:row>289</xdr:row>
      <xdr:rowOff>165100</xdr:rowOff>
    </xdr:to>
    <xdr:sp macro="" textlink="">
      <xdr:nvSpPr>
        <xdr:cNvPr id="499" name="WordArt 2047">
          <a:extLst>
            <a:ext uri="{FF2B5EF4-FFF2-40B4-BE49-F238E27FC236}">
              <a16:creationId xmlns:a16="http://schemas.microsoft.com/office/drawing/2014/main" id="{00000000-0008-0000-0200-0000F3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13968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289</xdr:row>
      <xdr:rowOff>166873</xdr:rowOff>
    </xdr:from>
    <xdr:to>
      <xdr:col>17</xdr:col>
      <xdr:colOff>3175</xdr:colOff>
      <xdr:row>289</xdr:row>
      <xdr:rowOff>166873</xdr:rowOff>
    </xdr:to>
    <xdr:sp macro="" textlink="">
      <xdr:nvSpPr>
        <xdr:cNvPr id="500" name="WordArt 2050">
          <a:extLst>
            <a:ext uri="{FF2B5EF4-FFF2-40B4-BE49-F238E27FC236}">
              <a16:creationId xmlns:a16="http://schemas.microsoft.com/office/drawing/2014/main" id="{00000000-0008-0000-0200-0000F4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139857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288</xdr:row>
      <xdr:rowOff>174625</xdr:rowOff>
    </xdr:from>
    <xdr:to>
      <xdr:col>17</xdr:col>
      <xdr:colOff>3175</xdr:colOff>
      <xdr:row>288</xdr:row>
      <xdr:rowOff>174625</xdr:rowOff>
    </xdr:to>
    <xdr:sp macro="" textlink="">
      <xdr:nvSpPr>
        <xdr:cNvPr id="501" name="WordArt 1">
          <a:extLst>
            <a:ext uri="{FF2B5EF4-FFF2-40B4-BE49-F238E27FC236}">
              <a16:creationId xmlns:a16="http://schemas.microsoft.com/office/drawing/2014/main" id="{00000000-0008-0000-0200-0000F5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10062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288</xdr:row>
      <xdr:rowOff>174625</xdr:rowOff>
    </xdr:from>
    <xdr:to>
      <xdr:col>17</xdr:col>
      <xdr:colOff>3175</xdr:colOff>
      <xdr:row>288</xdr:row>
      <xdr:rowOff>174625</xdr:rowOff>
    </xdr:to>
    <xdr:sp macro="" textlink="">
      <xdr:nvSpPr>
        <xdr:cNvPr id="502" name="WordArt 2047">
          <a:extLst>
            <a:ext uri="{FF2B5EF4-FFF2-40B4-BE49-F238E27FC236}">
              <a16:creationId xmlns:a16="http://schemas.microsoft.com/office/drawing/2014/main" id="{00000000-0008-0000-0200-0000F6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10062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288</xdr:row>
      <xdr:rowOff>176398</xdr:rowOff>
    </xdr:from>
    <xdr:to>
      <xdr:col>17</xdr:col>
      <xdr:colOff>3175</xdr:colOff>
      <xdr:row>288</xdr:row>
      <xdr:rowOff>176398</xdr:rowOff>
    </xdr:to>
    <xdr:sp macro="" textlink="">
      <xdr:nvSpPr>
        <xdr:cNvPr id="503" name="WordArt 2050">
          <a:extLst>
            <a:ext uri="{FF2B5EF4-FFF2-40B4-BE49-F238E27FC236}">
              <a16:creationId xmlns:a16="http://schemas.microsoft.com/office/drawing/2014/main" id="{00000000-0008-0000-0200-0000F7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100804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288</xdr:row>
      <xdr:rowOff>174625</xdr:rowOff>
    </xdr:from>
    <xdr:to>
      <xdr:col>17</xdr:col>
      <xdr:colOff>3175</xdr:colOff>
      <xdr:row>288</xdr:row>
      <xdr:rowOff>174625</xdr:rowOff>
    </xdr:to>
    <xdr:sp macro="" textlink="">
      <xdr:nvSpPr>
        <xdr:cNvPr id="504" name="WordArt 1">
          <a:extLst>
            <a:ext uri="{FF2B5EF4-FFF2-40B4-BE49-F238E27FC236}">
              <a16:creationId xmlns:a16="http://schemas.microsoft.com/office/drawing/2014/main" id="{00000000-0008-0000-0200-0000F8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10062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288</xdr:row>
      <xdr:rowOff>174625</xdr:rowOff>
    </xdr:from>
    <xdr:to>
      <xdr:col>17</xdr:col>
      <xdr:colOff>3175</xdr:colOff>
      <xdr:row>288</xdr:row>
      <xdr:rowOff>174625</xdr:rowOff>
    </xdr:to>
    <xdr:sp macro="" textlink="">
      <xdr:nvSpPr>
        <xdr:cNvPr id="505" name="WordArt 2047">
          <a:extLst>
            <a:ext uri="{FF2B5EF4-FFF2-40B4-BE49-F238E27FC236}">
              <a16:creationId xmlns:a16="http://schemas.microsoft.com/office/drawing/2014/main" id="{00000000-0008-0000-0200-0000F9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10062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288</xdr:row>
      <xdr:rowOff>176398</xdr:rowOff>
    </xdr:from>
    <xdr:to>
      <xdr:col>17</xdr:col>
      <xdr:colOff>3175</xdr:colOff>
      <xdr:row>288</xdr:row>
      <xdr:rowOff>176398</xdr:rowOff>
    </xdr:to>
    <xdr:sp macro="" textlink="">
      <xdr:nvSpPr>
        <xdr:cNvPr id="506" name="WordArt 2050">
          <a:extLst>
            <a:ext uri="{FF2B5EF4-FFF2-40B4-BE49-F238E27FC236}">
              <a16:creationId xmlns:a16="http://schemas.microsoft.com/office/drawing/2014/main" id="{00000000-0008-0000-0200-0000FA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100804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290</xdr:row>
      <xdr:rowOff>165100</xdr:rowOff>
    </xdr:from>
    <xdr:to>
      <xdr:col>17</xdr:col>
      <xdr:colOff>3175</xdr:colOff>
      <xdr:row>290</xdr:row>
      <xdr:rowOff>165100</xdr:rowOff>
    </xdr:to>
    <xdr:sp macro="" textlink="">
      <xdr:nvSpPr>
        <xdr:cNvPr id="507" name="WordArt 1">
          <a:extLst>
            <a:ext uri="{FF2B5EF4-FFF2-40B4-BE49-F238E27FC236}">
              <a16:creationId xmlns:a16="http://schemas.microsoft.com/office/drawing/2014/main" id="{00000000-0008-0000-0200-0000FB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17968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290</xdr:row>
      <xdr:rowOff>165100</xdr:rowOff>
    </xdr:from>
    <xdr:to>
      <xdr:col>17</xdr:col>
      <xdr:colOff>3175</xdr:colOff>
      <xdr:row>290</xdr:row>
      <xdr:rowOff>165100</xdr:rowOff>
    </xdr:to>
    <xdr:sp macro="" textlink="">
      <xdr:nvSpPr>
        <xdr:cNvPr id="508" name="WordArt 2047">
          <a:extLst>
            <a:ext uri="{FF2B5EF4-FFF2-40B4-BE49-F238E27FC236}">
              <a16:creationId xmlns:a16="http://schemas.microsoft.com/office/drawing/2014/main" id="{00000000-0008-0000-0200-0000FC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17968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290</xdr:row>
      <xdr:rowOff>166873</xdr:rowOff>
    </xdr:from>
    <xdr:to>
      <xdr:col>17</xdr:col>
      <xdr:colOff>3175</xdr:colOff>
      <xdr:row>290</xdr:row>
      <xdr:rowOff>166873</xdr:rowOff>
    </xdr:to>
    <xdr:sp macro="" textlink="">
      <xdr:nvSpPr>
        <xdr:cNvPr id="509" name="WordArt 2050">
          <a:extLst>
            <a:ext uri="{FF2B5EF4-FFF2-40B4-BE49-F238E27FC236}">
              <a16:creationId xmlns:a16="http://schemas.microsoft.com/office/drawing/2014/main" id="{00000000-0008-0000-0200-0000FD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17986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290</xdr:row>
      <xdr:rowOff>165100</xdr:rowOff>
    </xdr:from>
    <xdr:to>
      <xdr:col>17</xdr:col>
      <xdr:colOff>3175</xdr:colOff>
      <xdr:row>290</xdr:row>
      <xdr:rowOff>165100</xdr:rowOff>
    </xdr:to>
    <xdr:sp macro="" textlink="">
      <xdr:nvSpPr>
        <xdr:cNvPr id="510" name="WordArt 1">
          <a:extLst>
            <a:ext uri="{FF2B5EF4-FFF2-40B4-BE49-F238E27FC236}">
              <a16:creationId xmlns:a16="http://schemas.microsoft.com/office/drawing/2014/main" id="{00000000-0008-0000-0200-0000FE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17968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290</xdr:row>
      <xdr:rowOff>165100</xdr:rowOff>
    </xdr:from>
    <xdr:to>
      <xdr:col>17</xdr:col>
      <xdr:colOff>3175</xdr:colOff>
      <xdr:row>290</xdr:row>
      <xdr:rowOff>165100</xdr:rowOff>
    </xdr:to>
    <xdr:sp macro="" textlink="">
      <xdr:nvSpPr>
        <xdr:cNvPr id="511" name="WordArt 2047">
          <a:extLst>
            <a:ext uri="{FF2B5EF4-FFF2-40B4-BE49-F238E27FC236}">
              <a16:creationId xmlns:a16="http://schemas.microsoft.com/office/drawing/2014/main" id="{00000000-0008-0000-0200-0000FF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17968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290</xdr:row>
      <xdr:rowOff>166873</xdr:rowOff>
    </xdr:from>
    <xdr:to>
      <xdr:col>17</xdr:col>
      <xdr:colOff>3175</xdr:colOff>
      <xdr:row>290</xdr:row>
      <xdr:rowOff>166873</xdr:rowOff>
    </xdr:to>
    <xdr:sp macro="" textlink="">
      <xdr:nvSpPr>
        <xdr:cNvPr id="512" name="WordArt 2050">
          <a:extLst>
            <a:ext uri="{FF2B5EF4-FFF2-40B4-BE49-F238E27FC236}">
              <a16:creationId xmlns:a16="http://schemas.microsoft.com/office/drawing/2014/main" id="{00000000-0008-0000-0200-000000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17986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297</xdr:row>
      <xdr:rowOff>174625</xdr:rowOff>
    </xdr:from>
    <xdr:to>
      <xdr:col>17</xdr:col>
      <xdr:colOff>3175</xdr:colOff>
      <xdr:row>297</xdr:row>
      <xdr:rowOff>174625</xdr:rowOff>
    </xdr:to>
    <xdr:sp macro="" textlink="">
      <xdr:nvSpPr>
        <xdr:cNvPr id="513" name="WordArt 1">
          <a:extLst>
            <a:ext uri="{FF2B5EF4-FFF2-40B4-BE49-F238E27FC236}">
              <a16:creationId xmlns:a16="http://schemas.microsoft.com/office/drawing/2014/main" id="{00000000-0008-0000-0200-000001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46067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297</xdr:row>
      <xdr:rowOff>174625</xdr:rowOff>
    </xdr:from>
    <xdr:to>
      <xdr:col>17</xdr:col>
      <xdr:colOff>3175</xdr:colOff>
      <xdr:row>297</xdr:row>
      <xdr:rowOff>174625</xdr:rowOff>
    </xdr:to>
    <xdr:sp macro="" textlink="">
      <xdr:nvSpPr>
        <xdr:cNvPr id="514" name="WordArt 2047">
          <a:extLst>
            <a:ext uri="{FF2B5EF4-FFF2-40B4-BE49-F238E27FC236}">
              <a16:creationId xmlns:a16="http://schemas.microsoft.com/office/drawing/2014/main" id="{00000000-0008-0000-0200-000002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46067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297</xdr:row>
      <xdr:rowOff>176398</xdr:rowOff>
    </xdr:from>
    <xdr:to>
      <xdr:col>17</xdr:col>
      <xdr:colOff>3175</xdr:colOff>
      <xdr:row>297</xdr:row>
      <xdr:rowOff>176398</xdr:rowOff>
    </xdr:to>
    <xdr:sp macro="" textlink="">
      <xdr:nvSpPr>
        <xdr:cNvPr id="515" name="WordArt 2050">
          <a:extLst>
            <a:ext uri="{FF2B5EF4-FFF2-40B4-BE49-F238E27FC236}">
              <a16:creationId xmlns:a16="http://schemas.microsoft.com/office/drawing/2014/main" id="{00000000-0008-0000-0200-000003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460849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297</xdr:row>
      <xdr:rowOff>174625</xdr:rowOff>
    </xdr:from>
    <xdr:to>
      <xdr:col>17</xdr:col>
      <xdr:colOff>3175</xdr:colOff>
      <xdr:row>297</xdr:row>
      <xdr:rowOff>174625</xdr:rowOff>
    </xdr:to>
    <xdr:sp macro="" textlink="">
      <xdr:nvSpPr>
        <xdr:cNvPr id="516" name="WordArt 1">
          <a:extLst>
            <a:ext uri="{FF2B5EF4-FFF2-40B4-BE49-F238E27FC236}">
              <a16:creationId xmlns:a16="http://schemas.microsoft.com/office/drawing/2014/main" id="{00000000-0008-0000-0200-000004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46067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297</xdr:row>
      <xdr:rowOff>174625</xdr:rowOff>
    </xdr:from>
    <xdr:to>
      <xdr:col>17</xdr:col>
      <xdr:colOff>3175</xdr:colOff>
      <xdr:row>297</xdr:row>
      <xdr:rowOff>174625</xdr:rowOff>
    </xdr:to>
    <xdr:sp macro="" textlink="">
      <xdr:nvSpPr>
        <xdr:cNvPr id="517" name="WordArt 2047">
          <a:extLst>
            <a:ext uri="{FF2B5EF4-FFF2-40B4-BE49-F238E27FC236}">
              <a16:creationId xmlns:a16="http://schemas.microsoft.com/office/drawing/2014/main" id="{00000000-0008-0000-0200-000005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46067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297</xdr:row>
      <xdr:rowOff>176398</xdr:rowOff>
    </xdr:from>
    <xdr:to>
      <xdr:col>17</xdr:col>
      <xdr:colOff>3175</xdr:colOff>
      <xdr:row>297</xdr:row>
      <xdr:rowOff>176398</xdr:rowOff>
    </xdr:to>
    <xdr:sp macro="" textlink="">
      <xdr:nvSpPr>
        <xdr:cNvPr id="518" name="WordArt 2050">
          <a:extLst>
            <a:ext uri="{FF2B5EF4-FFF2-40B4-BE49-F238E27FC236}">
              <a16:creationId xmlns:a16="http://schemas.microsoft.com/office/drawing/2014/main" id="{00000000-0008-0000-0200-000006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460849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295</xdr:row>
      <xdr:rowOff>165100</xdr:rowOff>
    </xdr:from>
    <xdr:to>
      <xdr:col>17</xdr:col>
      <xdr:colOff>3175</xdr:colOff>
      <xdr:row>295</xdr:row>
      <xdr:rowOff>165100</xdr:rowOff>
    </xdr:to>
    <xdr:sp macro="" textlink="">
      <xdr:nvSpPr>
        <xdr:cNvPr id="519" name="WordArt 1">
          <a:extLst>
            <a:ext uri="{FF2B5EF4-FFF2-40B4-BE49-F238E27FC236}">
              <a16:creationId xmlns:a16="http://schemas.microsoft.com/office/drawing/2014/main" id="{00000000-0008-0000-0200-000007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37971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295</xdr:row>
      <xdr:rowOff>165100</xdr:rowOff>
    </xdr:from>
    <xdr:to>
      <xdr:col>17</xdr:col>
      <xdr:colOff>3175</xdr:colOff>
      <xdr:row>295</xdr:row>
      <xdr:rowOff>165100</xdr:rowOff>
    </xdr:to>
    <xdr:sp macro="" textlink="">
      <xdr:nvSpPr>
        <xdr:cNvPr id="520" name="WordArt 2047">
          <a:extLst>
            <a:ext uri="{FF2B5EF4-FFF2-40B4-BE49-F238E27FC236}">
              <a16:creationId xmlns:a16="http://schemas.microsoft.com/office/drawing/2014/main" id="{00000000-0008-0000-0200-000008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37971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295</xdr:row>
      <xdr:rowOff>166873</xdr:rowOff>
    </xdr:from>
    <xdr:to>
      <xdr:col>17</xdr:col>
      <xdr:colOff>3175</xdr:colOff>
      <xdr:row>295</xdr:row>
      <xdr:rowOff>166873</xdr:rowOff>
    </xdr:to>
    <xdr:sp macro="" textlink="">
      <xdr:nvSpPr>
        <xdr:cNvPr id="521" name="WordArt 2050">
          <a:extLst>
            <a:ext uri="{FF2B5EF4-FFF2-40B4-BE49-F238E27FC236}">
              <a16:creationId xmlns:a16="http://schemas.microsoft.com/office/drawing/2014/main" id="{00000000-0008-0000-0200-000009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379887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295</xdr:row>
      <xdr:rowOff>165100</xdr:rowOff>
    </xdr:from>
    <xdr:to>
      <xdr:col>17</xdr:col>
      <xdr:colOff>3175</xdr:colOff>
      <xdr:row>295</xdr:row>
      <xdr:rowOff>165100</xdr:rowOff>
    </xdr:to>
    <xdr:sp macro="" textlink="">
      <xdr:nvSpPr>
        <xdr:cNvPr id="522" name="WordArt 1">
          <a:extLst>
            <a:ext uri="{FF2B5EF4-FFF2-40B4-BE49-F238E27FC236}">
              <a16:creationId xmlns:a16="http://schemas.microsoft.com/office/drawing/2014/main" id="{00000000-0008-0000-0200-00000A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37971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295</xdr:row>
      <xdr:rowOff>165100</xdr:rowOff>
    </xdr:from>
    <xdr:to>
      <xdr:col>17</xdr:col>
      <xdr:colOff>3175</xdr:colOff>
      <xdr:row>295</xdr:row>
      <xdr:rowOff>165100</xdr:rowOff>
    </xdr:to>
    <xdr:sp macro="" textlink="">
      <xdr:nvSpPr>
        <xdr:cNvPr id="523" name="WordArt 2047">
          <a:extLst>
            <a:ext uri="{FF2B5EF4-FFF2-40B4-BE49-F238E27FC236}">
              <a16:creationId xmlns:a16="http://schemas.microsoft.com/office/drawing/2014/main" id="{00000000-0008-0000-0200-00000B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37971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295</xdr:row>
      <xdr:rowOff>166873</xdr:rowOff>
    </xdr:from>
    <xdr:to>
      <xdr:col>17</xdr:col>
      <xdr:colOff>3175</xdr:colOff>
      <xdr:row>295</xdr:row>
      <xdr:rowOff>166873</xdr:rowOff>
    </xdr:to>
    <xdr:sp macro="" textlink="">
      <xdr:nvSpPr>
        <xdr:cNvPr id="524" name="WordArt 2050">
          <a:extLst>
            <a:ext uri="{FF2B5EF4-FFF2-40B4-BE49-F238E27FC236}">
              <a16:creationId xmlns:a16="http://schemas.microsoft.com/office/drawing/2014/main" id="{00000000-0008-0000-0200-00000C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379887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292</xdr:row>
      <xdr:rowOff>165100</xdr:rowOff>
    </xdr:from>
    <xdr:to>
      <xdr:col>17</xdr:col>
      <xdr:colOff>3175</xdr:colOff>
      <xdr:row>292</xdr:row>
      <xdr:rowOff>165100</xdr:rowOff>
    </xdr:to>
    <xdr:sp macro="" textlink="">
      <xdr:nvSpPr>
        <xdr:cNvPr id="525" name="WordArt 1">
          <a:extLst>
            <a:ext uri="{FF2B5EF4-FFF2-40B4-BE49-F238E27FC236}">
              <a16:creationId xmlns:a16="http://schemas.microsoft.com/office/drawing/2014/main" id="{00000000-0008-0000-0200-00000D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25969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292</xdr:row>
      <xdr:rowOff>165100</xdr:rowOff>
    </xdr:from>
    <xdr:to>
      <xdr:col>17</xdr:col>
      <xdr:colOff>3175</xdr:colOff>
      <xdr:row>292</xdr:row>
      <xdr:rowOff>165100</xdr:rowOff>
    </xdr:to>
    <xdr:sp macro="" textlink="">
      <xdr:nvSpPr>
        <xdr:cNvPr id="526" name="WordArt 2047">
          <a:extLst>
            <a:ext uri="{FF2B5EF4-FFF2-40B4-BE49-F238E27FC236}">
              <a16:creationId xmlns:a16="http://schemas.microsoft.com/office/drawing/2014/main" id="{00000000-0008-0000-0200-00000E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25969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292</xdr:row>
      <xdr:rowOff>166873</xdr:rowOff>
    </xdr:from>
    <xdr:to>
      <xdr:col>17</xdr:col>
      <xdr:colOff>3175</xdr:colOff>
      <xdr:row>292</xdr:row>
      <xdr:rowOff>166873</xdr:rowOff>
    </xdr:to>
    <xdr:sp macro="" textlink="">
      <xdr:nvSpPr>
        <xdr:cNvPr id="527" name="WordArt 2050">
          <a:extLst>
            <a:ext uri="{FF2B5EF4-FFF2-40B4-BE49-F238E27FC236}">
              <a16:creationId xmlns:a16="http://schemas.microsoft.com/office/drawing/2014/main" id="{00000000-0008-0000-0200-00000F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25987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292</xdr:row>
      <xdr:rowOff>165100</xdr:rowOff>
    </xdr:from>
    <xdr:to>
      <xdr:col>17</xdr:col>
      <xdr:colOff>3175</xdr:colOff>
      <xdr:row>292</xdr:row>
      <xdr:rowOff>165100</xdr:rowOff>
    </xdr:to>
    <xdr:sp macro="" textlink="">
      <xdr:nvSpPr>
        <xdr:cNvPr id="528" name="WordArt 1">
          <a:extLst>
            <a:ext uri="{FF2B5EF4-FFF2-40B4-BE49-F238E27FC236}">
              <a16:creationId xmlns:a16="http://schemas.microsoft.com/office/drawing/2014/main" id="{00000000-0008-0000-0200-000010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25969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292</xdr:row>
      <xdr:rowOff>165100</xdr:rowOff>
    </xdr:from>
    <xdr:to>
      <xdr:col>17</xdr:col>
      <xdr:colOff>3175</xdr:colOff>
      <xdr:row>292</xdr:row>
      <xdr:rowOff>165100</xdr:rowOff>
    </xdr:to>
    <xdr:sp macro="" textlink="">
      <xdr:nvSpPr>
        <xdr:cNvPr id="529" name="WordArt 2047">
          <a:extLst>
            <a:ext uri="{FF2B5EF4-FFF2-40B4-BE49-F238E27FC236}">
              <a16:creationId xmlns:a16="http://schemas.microsoft.com/office/drawing/2014/main" id="{00000000-0008-0000-0200-000011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25969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292</xdr:row>
      <xdr:rowOff>166873</xdr:rowOff>
    </xdr:from>
    <xdr:to>
      <xdr:col>17</xdr:col>
      <xdr:colOff>3175</xdr:colOff>
      <xdr:row>292</xdr:row>
      <xdr:rowOff>166873</xdr:rowOff>
    </xdr:to>
    <xdr:sp macro="" textlink="">
      <xdr:nvSpPr>
        <xdr:cNvPr id="530" name="WordArt 2050">
          <a:extLst>
            <a:ext uri="{FF2B5EF4-FFF2-40B4-BE49-F238E27FC236}">
              <a16:creationId xmlns:a16="http://schemas.microsoft.com/office/drawing/2014/main" id="{00000000-0008-0000-0200-000012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25987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291</xdr:row>
      <xdr:rowOff>174625</xdr:rowOff>
    </xdr:from>
    <xdr:to>
      <xdr:col>17</xdr:col>
      <xdr:colOff>3175</xdr:colOff>
      <xdr:row>291</xdr:row>
      <xdr:rowOff>174625</xdr:rowOff>
    </xdr:to>
    <xdr:sp macro="" textlink="">
      <xdr:nvSpPr>
        <xdr:cNvPr id="531" name="WordArt 1">
          <a:extLst>
            <a:ext uri="{FF2B5EF4-FFF2-40B4-BE49-F238E27FC236}">
              <a16:creationId xmlns:a16="http://schemas.microsoft.com/office/drawing/2014/main" id="{00000000-0008-0000-0200-000013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22064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291</xdr:row>
      <xdr:rowOff>174625</xdr:rowOff>
    </xdr:from>
    <xdr:to>
      <xdr:col>17</xdr:col>
      <xdr:colOff>3175</xdr:colOff>
      <xdr:row>291</xdr:row>
      <xdr:rowOff>174625</xdr:rowOff>
    </xdr:to>
    <xdr:sp macro="" textlink="">
      <xdr:nvSpPr>
        <xdr:cNvPr id="532" name="WordArt 2047">
          <a:extLst>
            <a:ext uri="{FF2B5EF4-FFF2-40B4-BE49-F238E27FC236}">
              <a16:creationId xmlns:a16="http://schemas.microsoft.com/office/drawing/2014/main" id="{00000000-0008-0000-0200-000014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22064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291</xdr:row>
      <xdr:rowOff>176398</xdr:rowOff>
    </xdr:from>
    <xdr:to>
      <xdr:col>17</xdr:col>
      <xdr:colOff>3175</xdr:colOff>
      <xdr:row>291</xdr:row>
      <xdr:rowOff>176398</xdr:rowOff>
    </xdr:to>
    <xdr:sp macro="" textlink="">
      <xdr:nvSpPr>
        <xdr:cNvPr id="533" name="WordArt 2050">
          <a:extLst>
            <a:ext uri="{FF2B5EF4-FFF2-40B4-BE49-F238E27FC236}">
              <a16:creationId xmlns:a16="http://schemas.microsoft.com/office/drawing/2014/main" id="{00000000-0008-0000-0200-000015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220819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291</xdr:row>
      <xdr:rowOff>174625</xdr:rowOff>
    </xdr:from>
    <xdr:to>
      <xdr:col>17</xdr:col>
      <xdr:colOff>3175</xdr:colOff>
      <xdr:row>291</xdr:row>
      <xdr:rowOff>174625</xdr:rowOff>
    </xdr:to>
    <xdr:sp macro="" textlink="">
      <xdr:nvSpPr>
        <xdr:cNvPr id="534" name="WordArt 1">
          <a:extLst>
            <a:ext uri="{FF2B5EF4-FFF2-40B4-BE49-F238E27FC236}">
              <a16:creationId xmlns:a16="http://schemas.microsoft.com/office/drawing/2014/main" id="{00000000-0008-0000-0200-000016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22064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291</xdr:row>
      <xdr:rowOff>174625</xdr:rowOff>
    </xdr:from>
    <xdr:to>
      <xdr:col>17</xdr:col>
      <xdr:colOff>3175</xdr:colOff>
      <xdr:row>291</xdr:row>
      <xdr:rowOff>174625</xdr:rowOff>
    </xdr:to>
    <xdr:sp macro="" textlink="">
      <xdr:nvSpPr>
        <xdr:cNvPr id="535" name="WordArt 2047">
          <a:extLst>
            <a:ext uri="{FF2B5EF4-FFF2-40B4-BE49-F238E27FC236}">
              <a16:creationId xmlns:a16="http://schemas.microsoft.com/office/drawing/2014/main" id="{00000000-0008-0000-0200-000017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22064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291</xdr:row>
      <xdr:rowOff>176398</xdr:rowOff>
    </xdr:from>
    <xdr:to>
      <xdr:col>17</xdr:col>
      <xdr:colOff>3175</xdr:colOff>
      <xdr:row>291</xdr:row>
      <xdr:rowOff>176398</xdr:rowOff>
    </xdr:to>
    <xdr:sp macro="" textlink="">
      <xdr:nvSpPr>
        <xdr:cNvPr id="536" name="WordArt 2050">
          <a:extLst>
            <a:ext uri="{FF2B5EF4-FFF2-40B4-BE49-F238E27FC236}">
              <a16:creationId xmlns:a16="http://schemas.microsoft.com/office/drawing/2014/main" id="{00000000-0008-0000-0200-000018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220819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294</xdr:row>
      <xdr:rowOff>174625</xdr:rowOff>
    </xdr:from>
    <xdr:to>
      <xdr:col>17</xdr:col>
      <xdr:colOff>3175</xdr:colOff>
      <xdr:row>294</xdr:row>
      <xdr:rowOff>174625</xdr:rowOff>
    </xdr:to>
    <xdr:sp macro="" textlink="">
      <xdr:nvSpPr>
        <xdr:cNvPr id="537" name="WordArt 1">
          <a:extLst>
            <a:ext uri="{FF2B5EF4-FFF2-40B4-BE49-F238E27FC236}">
              <a16:creationId xmlns:a16="http://schemas.microsoft.com/office/drawing/2014/main" id="{00000000-0008-0000-0200-000019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34065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294</xdr:row>
      <xdr:rowOff>174625</xdr:rowOff>
    </xdr:from>
    <xdr:to>
      <xdr:col>17</xdr:col>
      <xdr:colOff>3175</xdr:colOff>
      <xdr:row>294</xdr:row>
      <xdr:rowOff>174625</xdr:rowOff>
    </xdr:to>
    <xdr:sp macro="" textlink="">
      <xdr:nvSpPr>
        <xdr:cNvPr id="538" name="WordArt 2047">
          <a:extLst>
            <a:ext uri="{FF2B5EF4-FFF2-40B4-BE49-F238E27FC236}">
              <a16:creationId xmlns:a16="http://schemas.microsoft.com/office/drawing/2014/main" id="{00000000-0008-0000-0200-00001A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34065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294</xdr:row>
      <xdr:rowOff>176398</xdr:rowOff>
    </xdr:from>
    <xdr:to>
      <xdr:col>17</xdr:col>
      <xdr:colOff>3175</xdr:colOff>
      <xdr:row>294</xdr:row>
      <xdr:rowOff>176398</xdr:rowOff>
    </xdr:to>
    <xdr:sp macro="" textlink="">
      <xdr:nvSpPr>
        <xdr:cNvPr id="539" name="WordArt 2050">
          <a:extLst>
            <a:ext uri="{FF2B5EF4-FFF2-40B4-BE49-F238E27FC236}">
              <a16:creationId xmlns:a16="http://schemas.microsoft.com/office/drawing/2014/main" id="{00000000-0008-0000-0200-00001B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340834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294</xdr:row>
      <xdr:rowOff>174625</xdr:rowOff>
    </xdr:from>
    <xdr:to>
      <xdr:col>17</xdr:col>
      <xdr:colOff>3175</xdr:colOff>
      <xdr:row>294</xdr:row>
      <xdr:rowOff>174625</xdr:rowOff>
    </xdr:to>
    <xdr:sp macro="" textlink="">
      <xdr:nvSpPr>
        <xdr:cNvPr id="540" name="WordArt 1">
          <a:extLst>
            <a:ext uri="{FF2B5EF4-FFF2-40B4-BE49-F238E27FC236}">
              <a16:creationId xmlns:a16="http://schemas.microsoft.com/office/drawing/2014/main" id="{00000000-0008-0000-0200-00001C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34065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294</xdr:row>
      <xdr:rowOff>174625</xdr:rowOff>
    </xdr:from>
    <xdr:to>
      <xdr:col>17</xdr:col>
      <xdr:colOff>3175</xdr:colOff>
      <xdr:row>294</xdr:row>
      <xdr:rowOff>174625</xdr:rowOff>
    </xdr:to>
    <xdr:sp macro="" textlink="">
      <xdr:nvSpPr>
        <xdr:cNvPr id="541" name="WordArt 2047">
          <a:extLst>
            <a:ext uri="{FF2B5EF4-FFF2-40B4-BE49-F238E27FC236}">
              <a16:creationId xmlns:a16="http://schemas.microsoft.com/office/drawing/2014/main" id="{00000000-0008-0000-0200-00001D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34065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294</xdr:row>
      <xdr:rowOff>176398</xdr:rowOff>
    </xdr:from>
    <xdr:to>
      <xdr:col>17</xdr:col>
      <xdr:colOff>3175</xdr:colOff>
      <xdr:row>294</xdr:row>
      <xdr:rowOff>176398</xdr:rowOff>
    </xdr:to>
    <xdr:sp macro="" textlink="">
      <xdr:nvSpPr>
        <xdr:cNvPr id="542" name="WordArt 2050">
          <a:extLst>
            <a:ext uri="{FF2B5EF4-FFF2-40B4-BE49-F238E27FC236}">
              <a16:creationId xmlns:a16="http://schemas.microsoft.com/office/drawing/2014/main" id="{00000000-0008-0000-0200-00001E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340834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293</xdr:row>
      <xdr:rowOff>165100</xdr:rowOff>
    </xdr:from>
    <xdr:to>
      <xdr:col>17</xdr:col>
      <xdr:colOff>3175</xdr:colOff>
      <xdr:row>293</xdr:row>
      <xdr:rowOff>165100</xdr:rowOff>
    </xdr:to>
    <xdr:sp macro="" textlink="">
      <xdr:nvSpPr>
        <xdr:cNvPr id="543" name="WordArt 1">
          <a:extLst>
            <a:ext uri="{FF2B5EF4-FFF2-40B4-BE49-F238E27FC236}">
              <a16:creationId xmlns:a16="http://schemas.microsoft.com/office/drawing/2014/main" id="{00000000-0008-0000-0200-00001F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29970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293</xdr:row>
      <xdr:rowOff>165100</xdr:rowOff>
    </xdr:from>
    <xdr:to>
      <xdr:col>17</xdr:col>
      <xdr:colOff>3175</xdr:colOff>
      <xdr:row>293</xdr:row>
      <xdr:rowOff>165100</xdr:rowOff>
    </xdr:to>
    <xdr:sp macro="" textlink="">
      <xdr:nvSpPr>
        <xdr:cNvPr id="544" name="WordArt 2047">
          <a:extLst>
            <a:ext uri="{FF2B5EF4-FFF2-40B4-BE49-F238E27FC236}">
              <a16:creationId xmlns:a16="http://schemas.microsoft.com/office/drawing/2014/main" id="{00000000-0008-0000-0200-000020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29970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293</xdr:row>
      <xdr:rowOff>166873</xdr:rowOff>
    </xdr:from>
    <xdr:to>
      <xdr:col>17</xdr:col>
      <xdr:colOff>3175</xdr:colOff>
      <xdr:row>293</xdr:row>
      <xdr:rowOff>166873</xdr:rowOff>
    </xdr:to>
    <xdr:sp macro="" textlink="">
      <xdr:nvSpPr>
        <xdr:cNvPr id="545" name="WordArt 2050">
          <a:extLst>
            <a:ext uri="{FF2B5EF4-FFF2-40B4-BE49-F238E27FC236}">
              <a16:creationId xmlns:a16="http://schemas.microsoft.com/office/drawing/2014/main" id="{00000000-0008-0000-0200-000021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299877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293</xdr:row>
      <xdr:rowOff>165100</xdr:rowOff>
    </xdr:from>
    <xdr:to>
      <xdr:col>17</xdr:col>
      <xdr:colOff>3175</xdr:colOff>
      <xdr:row>293</xdr:row>
      <xdr:rowOff>165100</xdr:rowOff>
    </xdr:to>
    <xdr:sp macro="" textlink="">
      <xdr:nvSpPr>
        <xdr:cNvPr id="546" name="WordArt 1">
          <a:extLst>
            <a:ext uri="{FF2B5EF4-FFF2-40B4-BE49-F238E27FC236}">
              <a16:creationId xmlns:a16="http://schemas.microsoft.com/office/drawing/2014/main" id="{00000000-0008-0000-0200-000022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29970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293</xdr:row>
      <xdr:rowOff>165100</xdr:rowOff>
    </xdr:from>
    <xdr:to>
      <xdr:col>17</xdr:col>
      <xdr:colOff>3175</xdr:colOff>
      <xdr:row>293</xdr:row>
      <xdr:rowOff>165100</xdr:rowOff>
    </xdr:to>
    <xdr:sp macro="" textlink="">
      <xdr:nvSpPr>
        <xdr:cNvPr id="547" name="WordArt 2047">
          <a:extLst>
            <a:ext uri="{FF2B5EF4-FFF2-40B4-BE49-F238E27FC236}">
              <a16:creationId xmlns:a16="http://schemas.microsoft.com/office/drawing/2014/main" id="{00000000-0008-0000-0200-000023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29970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293</xdr:row>
      <xdr:rowOff>166873</xdr:rowOff>
    </xdr:from>
    <xdr:to>
      <xdr:col>17</xdr:col>
      <xdr:colOff>3175</xdr:colOff>
      <xdr:row>293</xdr:row>
      <xdr:rowOff>166873</xdr:rowOff>
    </xdr:to>
    <xdr:sp macro="" textlink="">
      <xdr:nvSpPr>
        <xdr:cNvPr id="548" name="WordArt 2050">
          <a:extLst>
            <a:ext uri="{FF2B5EF4-FFF2-40B4-BE49-F238E27FC236}">
              <a16:creationId xmlns:a16="http://schemas.microsoft.com/office/drawing/2014/main" id="{00000000-0008-0000-0200-000024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299877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296</xdr:row>
      <xdr:rowOff>165100</xdr:rowOff>
    </xdr:from>
    <xdr:to>
      <xdr:col>17</xdr:col>
      <xdr:colOff>3175</xdr:colOff>
      <xdr:row>296</xdr:row>
      <xdr:rowOff>165100</xdr:rowOff>
    </xdr:to>
    <xdr:sp macro="" textlink="">
      <xdr:nvSpPr>
        <xdr:cNvPr id="549" name="WordArt 1">
          <a:extLst>
            <a:ext uri="{FF2B5EF4-FFF2-40B4-BE49-F238E27FC236}">
              <a16:creationId xmlns:a16="http://schemas.microsoft.com/office/drawing/2014/main" id="{00000000-0008-0000-0200-000025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4197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296</xdr:row>
      <xdr:rowOff>165100</xdr:rowOff>
    </xdr:from>
    <xdr:to>
      <xdr:col>17</xdr:col>
      <xdr:colOff>3175</xdr:colOff>
      <xdr:row>296</xdr:row>
      <xdr:rowOff>165100</xdr:rowOff>
    </xdr:to>
    <xdr:sp macro="" textlink="">
      <xdr:nvSpPr>
        <xdr:cNvPr id="550" name="WordArt 2047">
          <a:extLst>
            <a:ext uri="{FF2B5EF4-FFF2-40B4-BE49-F238E27FC236}">
              <a16:creationId xmlns:a16="http://schemas.microsoft.com/office/drawing/2014/main" id="{00000000-0008-0000-0200-000026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4197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296</xdr:row>
      <xdr:rowOff>166873</xdr:rowOff>
    </xdr:from>
    <xdr:to>
      <xdr:col>17</xdr:col>
      <xdr:colOff>3175</xdr:colOff>
      <xdr:row>296</xdr:row>
      <xdr:rowOff>166873</xdr:rowOff>
    </xdr:to>
    <xdr:sp macro="" textlink="">
      <xdr:nvSpPr>
        <xdr:cNvPr id="551" name="WordArt 2050">
          <a:extLst>
            <a:ext uri="{FF2B5EF4-FFF2-40B4-BE49-F238E27FC236}">
              <a16:creationId xmlns:a16="http://schemas.microsoft.com/office/drawing/2014/main" id="{00000000-0008-0000-0200-000027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41989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296</xdr:row>
      <xdr:rowOff>165100</xdr:rowOff>
    </xdr:from>
    <xdr:to>
      <xdr:col>17</xdr:col>
      <xdr:colOff>3175</xdr:colOff>
      <xdr:row>296</xdr:row>
      <xdr:rowOff>165100</xdr:rowOff>
    </xdr:to>
    <xdr:sp macro="" textlink="">
      <xdr:nvSpPr>
        <xdr:cNvPr id="552" name="WordArt 1">
          <a:extLst>
            <a:ext uri="{FF2B5EF4-FFF2-40B4-BE49-F238E27FC236}">
              <a16:creationId xmlns:a16="http://schemas.microsoft.com/office/drawing/2014/main" id="{00000000-0008-0000-0200-000028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4197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296</xdr:row>
      <xdr:rowOff>165100</xdr:rowOff>
    </xdr:from>
    <xdr:to>
      <xdr:col>17</xdr:col>
      <xdr:colOff>3175</xdr:colOff>
      <xdr:row>296</xdr:row>
      <xdr:rowOff>165100</xdr:rowOff>
    </xdr:to>
    <xdr:sp macro="" textlink="">
      <xdr:nvSpPr>
        <xdr:cNvPr id="553" name="WordArt 2047">
          <a:extLst>
            <a:ext uri="{FF2B5EF4-FFF2-40B4-BE49-F238E27FC236}">
              <a16:creationId xmlns:a16="http://schemas.microsoft.com/office/drawing/2014/main" id="{00000000-0008-0000-0200-000029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4197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296</xdr:row>
      <xdr:rowOff>166873</xdr:rowOff>
    </xdr:from>
    <xdr:to>
      <xdr:col>17</xdr:col>
      <xdr:colOff>3175</xdr:colOff>
      <xdr:row>296</xdr:row>
      <xdr:rowOff>166873</xdr:rowOff>
    </xdr:to>
    <xdr:sp macro="" textlink="">
      <xdr:nvSpPr>
        <xdr:cNvPr id="554" name="WordArt 2050">
          <a:extLst>
            <a:ext uri="{FF2B5EF4-FFF2-40B4-BE49-F238E27FC236}">
              <a16:creationId xmlns:a16="http://schemas.microsoft.com/office/drawing/2014/main" id="{00000000-0008-0000-0200-00002A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41989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333</xdr:row>
      <xdr:rowOff>168275</xdr:rowOff>
    </xdr:from>
    <xdr:to>
      <xdr:col>17</xdr:col>
      <xdr:colOff>3175</xdr:colOff>
      <xdr:row>333</xdr:row>
      <xdr:rowOff>168275</xdr:rowOff>
    </xdr:to>
    <xdr:sp macro="" textlink="">
      <xdr:nvSpPr>
        <xdr:cNvPr id="555" name="WordArt 1">
          <a:extLst>
            <a:ext uri="{FF2B5EF4-FFF2-40B4-BE49-F238E27FC236}">
              <a16:creationId xmlns:a16="http://schemas.microsoft.com/office/drawing/2014/main" id="{00000000-0008-0000-0200-00002B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88116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333</xdr:row>
      <xdr:rowOff>168275</xdr:rowOff>
    </xdr:from>
    <xdr:to>
      <xdr:col>17</xdr:col>
      <xdr:colOff>3175</xdr:colOff>
      <xdr:row>333</xdr:row>
      <xdr:rowOff>168275</xdr:rowOff>
    </xdr:to>
    <xdr:sp macro="" textlink="">
      <xdr:nvSpPr>
        <xdr:cNvPr id="556" name="WordArt 2047">
          <a:extLst>
            <a:ext uri="{FF2B5EF4-FFF2-40B4-BE49-F238E27FC236}">
              <a16:creationId xmlns:a16="http://schemas.microsoft.com/office/drawing/2014/main" id="{00000000-0008-0000-0200-00002C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88116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333</xdr:row>
      <xdr:rowOff>170048</xdr:rowOff>
    </xdr:from>
    <xdr:to>
      <xdr:col>17</xdr:col>
      <xdr:colOff>3175</xdr:colOff>
      <xdr:row>333</xdr:row>
      <xdr:rowOff>170048</xdr:rowOff>
    </xdr:to>
    <xdr:sp macro="" textlink="">
      <xdr:nvSpPr>
        <xdr:cNvPr id="557" name="WordArt 2050">
          <a:extLst>
            <a:ext uri="{FF2B5EF4-FFF2-40B4-BE49-F238E27FC236}">
              <a16:creationId xmlns:a16="http://schemas.microsoft.com/office/drawing/2014/main" id="{00000000-0008-0000-0200-00002D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881344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333</xdr:row>
      <xdr:rowOff>168275</xdr:rowOff>
    </xdr:from>
    <xdr:to>
      <xdr:col>17</xdr:col>
      <xdr:colOff>3175</xdr:colOff>
      <xdr:row>333</xdr:row>
      <xdr:rowOff>168275</xdr:rowOff>
    </xdr:to>
    <xdr:sp macro="" textlink="">
      <xdr:nvSpPr>
        <xdr:cNvPr id="558" name="WordArt 1">
          <a:extLst>
            <a:ext uri="{FF2B5EF4-FFF2-40B4-BE49-F238E27FC236}">
              <a16:creationId xmlns:a16="http://schemas.microsoft.com/office/drawing/2014/main" id="{00000000-0008-0000-0200-00002E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88116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333</xdr:row>
      <xdr:rowOff>168275</xdr:rowOff>
    </xdr:from>
    <xdr:to>
      <xdr:col>17</xdr:col>
      <xdr:colOff>3175</xdr:colOff>
      <xdr:row>333</xdr:row>
      <xdr:rowOff>168275</xdr:rowOff>
    </xdr:to>
    <xdr:sp macro="" textlink="">
      <xdr:nvSpPr>
        <xdr:cNvPr id="559" name="WordArt 2047">
          <a:extLst>
            <a:ext uri="{FF2B5EF4-FFF2-40B4-BE49-F238E27FC236}">
              <a16:creationId xmlns:a16="http://schemas.microsoft.com/office/drawing/2014/main" id="{00000000-0008-0000-0200-00002F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88116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333</xdr:row>
      <xdr:rowOff>170048</xdr:rowOff>
    </xdr:from>
    <xdr:to>
      <xdr:col>17</xdr:col>
      <xdr:colOff>3175</xdr:colOff>
      <xdr:row>333</xdr:row>
      <xdr:rowOff>170048</xdr:rowOff>
    </xdr:to>
    <xdr:sp macro="" textlink="">
      <xdr:nvSpPr>
        <xdr:cNvPr id="560" name="WordArt 2050">
          <a:extLst>
            <a:ext uri="{FF2B5EF4-FFF2-40B4-BE49-F238E27FC236}">
              <a16:creationId xmlns:a16="http://schemas.microsoft.com/office/drawing/2014/main" id="{00000000-0008-0000-0200-000030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881344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322</xdr:row>
      <xdr:rowOff>168275</xdr:rowOff>
    </xdr:from>
    <xdr:to>
      <xdr:col>17</xdr:col>
      <xdr:colOff>3175</xdr:colOff>
      <xdr:row>322</xdr:row>
      <xdr:rowOff>168275</xdr:rowOff>
    </xdr:to>
    <xdr:sp macro="" textlink="">
      <xdr:nvSpPr>
        <xdr:cNvPr id="561" name="WordArt 1">
          <a:extLst>
            <a:ext uri="{FF2B5EF4-FFF2-40B4-BE49-F238E27FC236}">
              <a16:creationId xmlns:a16="http://schemas.microsoft.com/office/drawing/2014/main" id="{00000000-0008-0000-0200-000031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56112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322</xdr:row>
      <xdr:rowOff>168275</xdr:rowOff>
    </xdr:from>
    <xdr:to>
      <xdr:col>17</xdr:col>
      <xdr:colOff>3175</xdr:colOff>
      <xdr:row>322</xdr:row>
      <xdr:rowOff>168275</xdr:rowOff>
    </xdr:to>
    <xdr:sp macro="" textlink="">
      <xdr:nvSpPr>
        <xdr:cNvPr id="562" name="WordArt 2047">
          <a:extLst>
            <a:ext uri="{FF2B5EF4-FFF2-40B4-BE49-F238E27FC236}">
              <a16:creationId xmlns:a16="http://schemas.microsoft.com/office/drawing/2014/main" id="{00000000-0008-0000-0200-000032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56112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322</xdr:row>
      <xdr:rowOff>170048</xdr:rowOff>
    </xdr:from>
    <xdr:to>
      <xdr:col>17</xdr:col>
      <xdr:colOff>3175</xdr:colOff>
      <xdr:row>322</xdr:row>
      <xdr:rowOff>170048</xdr:rowOff>
    </xdr:to>
    <xdr:sp macro="" textlink="">
      <xdr:nvSpPr>
        <xdr:cNvPr id="563" name="WordArt 2050">
          <a:extLst>
            <a:ext uri="{FF2B5EF4-FFF2-40B4-BE49-F238E27FC236}">
              <a16:creationId xmlns:a16="http://schemas.microsoft.com/office/drawing/2014/main" id="{00000000-0008-0000-0200-000033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561304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322</xdr:row>
      <xdr:rowOff>168275</xdr:rowOff>
    </xdr:from>
    <xdr:to>
      <xdr:col>17</xdr:col>
      <xdr:colOff>3175</xdr:colOff>
      <xdr:row>322</xdr:row>
      <xdr:rowOff>168275</xdr:rowOff>
    </xdr:to>
    <xdr:sp macro="" textlink="">
      <xdr:nvSpPr>
        <xdr:cNvPr id="564" name="WordArt 1">
          <a:extLst>
            <a:ext uri="{FF2B5EF4-FFF2-40B4-BE49-F238E27FC236}">
              <a16:creationId xmlns:a16="http://schemas.microsoft.com/office/drawing/2014/main" id="{00000000-0008-0000-0200-000034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56112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322</xdr:row>
      <xdr:rowOff>168275</xdr:rowOff>
    </xdr:from>
    <xdr:to>
      <xdr:col>17</xdr:col>
      <xdr:colOff>3175</xdr:colOff>
      <xdr:row>322</xdr:row>
      <xdr:rowOff>168275</xdr:rowOff>
    </xdr:to>
    <xdr:sp macro="" textlink="">
      <xdr:nvSpPr>
        <xdr:cNvPr id="565" name="WordArt 2047">
          <a:extLst>
            <a:ext uri="{FF2B5EF4-FFF2-40B4-BE49-F238E27FC236}">
              <a16:creationId xmlns:a16="http://schemas.microsoft.com/office/drawing/2014/main" id="{00000000-0008-0000-0200-000035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56112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322</xdr:row>
      <xdr:rowOff>170048</xdr:rowOff>
    </xdr:from>
    <xdr:to>
      <xdr:col>17</xdr:col>
      <xdr:colOff>3175</xdr:colOff>
      <xdr:row>322</xdr:row>
      <xdr:rowOff>170048</xdr:rowOff>
    </xdr:to>
    <xdr:sp macro="" textlink="">
      <xdr:nvSpPr>
        <xdr:cNvPr id="566" name="WordArt 2050">
          <a:extLst>
            <a:ext uri="{FF2B5EF4-FFF2-40B4-BE49-F238E27FC236}">
              <a16:creationId xmlns:a16="http://schemas.microsoft.com/office/drawing/2014/main" id="{00000000-0008-0000-0200-000036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561304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339</xdr:row>
      <xdr:rowOff>168275</xdr:rowOff>
    </xdr:from>
    <xdr:to>
      <xdr:col>17</xdr:col>
      <xdr:colOff>3175</xdr:colOff>
      <xdr:row>339</xdr:row>
      <xdr:rowOff>168275</xdr:rowOff>
    </xdr:to>
    <xdr:sp macro="" textlink="">
      <xdr:nvSpPr>
        <xdr:cNvPr id="567" name="WordArt 1">
          <a:extLst>
            <a:ext uri="{FF2B5EF4-FFF2-40B4-BE49-F238E27FC236}">
              <a16:creationId xmlns:a16="http://schemas.microsoft.com/office/drawing/2014/main" id="{00000000-0008-0000-0200-000037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212119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339</xdr:row>
      <xdr:rowOff>168275</xdr:rowOff>
    </xdr:from>
    <xdr:to>
      <xdr:col>17</xdr:col>
      <xdr:colOff>3175</xdr:colOff>
      <xdr:row>339</xdr:row>
      <xdr:rowOff>168275</xdr:rowOff>
    </xdr:to>
    <xdr:sp macro="" textlink="">
      <xdr:nvSpPr>
        <xdr:cNvPr id="568" name="WordArt 2047">
          <a:extLst>
            <a:ext uri="{FF2B5EF4-FFF2-40B4-BE49-F238E27FC236}">
              <a16:creationId xmlns:a16="http://schemas.microsoft.com/office/drawing/2014/main" id="{00000000-0008-0000-0200-000038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212119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339</xdr:row>
      <xdr:rowOff>170048</xdr:rowOff>
    </xdr:from>
    <xdr:to>
      <xdr:col>17</xdr:col>
      <xdr:colOff>3175</xdr:colOff>
      <xdr:row>339</xdr:row>
      <xdr:rowOff>170048</xdr:rowOff>
    </xdr:to>
    <xdr:sp macro="" textlink="">
      <xdr:nvSpPr>
        <xdr:cNvPr id="569" name="WordArt 2050">
          <a:extLst>
            <a:ext uri="{FF2B5EF4-FFF2-40B4-BE49-F238E27FC236}">
              <a16:creationId xmlns:a16="http://schemas.microsoft.com/office/drawing/2014/main" id="{00000000-0008-0000-0200-000039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2121374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339</xdr:row>
      <xdr:rowOff>168275</xdr:rowOff>
    </xdr:from>
    <xdr:to>
      <xdr:col>17</xdr:col>
      <xdr:colOff>3175</xdr:colOff>
      <xdr:row>339</xdr:row>
      <xdr:rowOff>168275</xdr:rowOff>
    </xdr:to>
    <xdr:sp macro="" textlink="">
      <xdr:nvSpPr>
        <xdr:cNvPr id="570" name="WordArt 1">
          <a:extLst>
            <a:ext uri="{FF2B5EF4-FFF2-40B4-BE49-F238E27FC236}">
              <a16:creationId xmlns:a16="http://schemas.microsoft.com/office/drawing/2014/main" id="{00000000-0008-0000-0200-00003A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212119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339</xdr:row>
      <xdr:rowOff>168275</xdr:rowOff>
    </xdr:from>
    <xdr:to>
      <xdr:col>17</xdr:col>
      <xdr:colOff>3175</xdr:colOff>
      <xdr:row>339</xdr:row>
      <xdr:rowOff>168275</xdr:rowOff>
    </xdr:to>
    <xdr:sp macro="" textlink="">
      <xdr:nvSpPr>
        <xdr:cNvPr id="571" name="WordArt 2047">
          <a:extLst>
            <a:ext uri="{FF2B5EF4-FFF2-40B4-BE49-F238E27FC236}">
              <a16:creationId xmlns:a16="http://schemas.microsoft.com/office/drawing/2014/main" id="{00000000-0008-0000-0200-00003B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212119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339</xdr:row>
      <xdr:rowOff>170048</xdr:rowOff>
    </xdr:from>
    <xdr:to>
      <xdr:col>17</xdr:col>
      <xdr:colOff>3175</xdr:colOff>
      <xdr:row>339</xdr:row>
      <xdr:rowOff>170048</xdr:rowOff>
    </xdr:to>
    <xdr:sp macro="" textlink="">
      <xdr:nvSpPr>
        <xdr:cNvPr id="572" name="WordArt 2050">
          <a:extLst>
            <a:ext uri="{FF2B5EF4-FFF2-40B4-BE49-F238E27FC236}">
              <a16:creationId xmlns:a16="http://schemas.microsoft.com/office/drawing/2014/main" id="{00000000-0008-0000-0200-00003C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2121374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220</xdr:row>
      <xdr:rowOff>165100</xdr:rowOff>
    </xdr:from>
    <xdr:to>
      <xdr:col>17</xdr:col>
      <xdr:colOff>3175</xdr:colOff>
      <xdr:row>220</xdr:row>
      <xdr:rowOff>165100</xdr:rowOff>
    </xdr:to>
    <xdr:sp macro="" textlink="">
      <xdr:nvSpPr>
        <xdr:cNvPr id="573" name="WordArt 1">
          <a:extLst>
            <a:ext uri="{FF2B5EF4-FFF2-40B4-BE49-F238E27FC236}">
              <a16:creationId xmlns:a16="http://schemas.microsoft.com/office/drawing/2014/main" id="{00000000-0008-0000-0200-00003D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1643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220</xdr:row>
      <xdr:rowOff>165100</xdr:rowOff>
    </xdr:from>
    <xdr:to>
      <xdr:col>17</xdr:col>
      <xdr:colOff>3175</xdr:colOff>
      <xdr:row>220</xdr:row>
      <xdr:rowOff>165100</xdr:rowOff>
    </xdr:to>
    <xdr:sp macro="" textlink="">
      <xdr:nvSpPr>
        <xdr:cNvPr id="574" name="WordArt 2047">
          <a:extLst>
            <a:ext uri="{FF2B5EF4-FFF2-40B4-BE49-F238E27FC236}">
              <a16:creationId xmlns:a16="http://schemas.microsoft.com/office/drawing/2014/main" id="{00000000-0008-0000-0200-00003E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1643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220</xdr:row>
      <xdr:rowOff>166873</xdr:rowOff>
    </xdr:from>
    <xdr:to>
      <xdr:col>17</xdr:col>
      <xdr:colOff>3175</xdr:colOff>
      <xdr:row>220</xdr:row>
      <xdr:rowOff>166873</xdr:rowOff>
    </xdr:to>
    <xdr:sp macro="" textlink="">
      <xdr:nvSpPr>
        <xdr:cNvPr id="575" name="WordArt 2050">
          <a:extLst>
            <a:ext uri="{FF2B5EF4-FFF2-40B4-BE49-F238E27FC236}">
              <a16:creationId xmlns:a16="http://schemas.microsoft.com/office/drawing/2014/main" id="{00000000-0008-0000-0200-00003F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16609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215</xdr:row>
      <xdr:rowOff>174625</xdr:rowOff>
    </xdr:from>
    <xdr:to>
      <xdr:col>17</xdr:col>
      <xdr:colOff>3175</xdr:colOff>
      <xdr:row>215</xdr:row>
      <xdr:rowOff>174625</xdr:rowOff>
    </xdr:to>
    <xdr:sp macro="" textlink="">
      <xdr:nvSpPr>
        <xdr:cNvPr id="576" name="WordArt 1">
          <a:extLst>
            <a:ext uri="{FF2B5EF4-FFF2-40B4-BE49-F238E27FC236}">
              <a16:creationId xmlns:a16="http://schemas.microsoft.com/office/drawing/2014/main" id="{00000000-0008-0000-0200-000040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81736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215</xdr:row>
      <xdr:rowOff>174625</xdr:rowOff>
    </xdr:from>
    <xdr:to>
      <xdr:col>17</xdr:col>
      <xdr:colOff>3175</xdr:colOff>
      <xdr:row>215</xdr:row>
      <xdr:rowOff>174625</xdr:rowOff>
    </xdr:to>
    <xdr:sp macro="" textlink="">
      <xdr:nvSpPr>
        <xdr:cNvPr id="577" name="WordArt 2047">
          <a:extLst>
            <a:ext uri="{FF2B5EF4-FFF2-40B4-BE49-F238E27FC236}">
              <a16:creationId xmlns:a16="http://schemas.microsoft.com/office/drawing/2014/main" id="{00000000-0008-0000-0200-000041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81736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215</xdr:row>
      <xdr:rowOff>176398</xdr:rowOff>
    </xdr:from>
    <xdr:to>
      <xdr:col>17</xdr:col>
      <xdr:colOff>3175</xdr:colOff>
      <xdr:row>215</xdr:row>
      <xdr:rowOff>176398</xdr:rowOff>
    </xdr:to>
    <xdr:sp macro="" textlink="">
      <xdr:nvSpPr>
        <xdr:cNvPr id="578" name="WordArt 2050">
          <a:extLst>
            <a:ext uri="{FF2B5EF4-FFF2-40B4-BE49-F238E27FC236}">
              <a16:creationId xmlns:a16="http://schemas.microsoft.com/office/drawing/2014/main" id="{00000000-0008-0000-0200-000042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817537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216</xdr:row>
      <xdr:rowOff>165100</xdr:rowOff>
    </xdr:from>
    <xdr:to>
      <xdr:col>17</xdr:col>
      <xdr:colOff>3175</xdr:colOff>
      <xdr:row>216</xdr:row>
      <xdr:rowOff>165100</xdr:rowOff>
    </xdr:to>
    <xdr:sp macro="" textlink="">
      <xdr:nvSpPr>
        <xdr:cNvPr id="579" name="WordArt 1">
          <a:extLst>
            <a:ext uri="{FF2B5EF4-FFF2-40B4-BE49-F238E27FC236}">
              <a16:creationId xmlns:a16="http://schemas.microsoft.com/office/drawing/2014/main" id="{00000000-0008-0000-0200-000043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85641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216</xdr:row>
      <xdr:rowOff>165100</xdr:rowOff>
    </xdr:from>
    <xdr:to>
      <xdr:col>17</xdr:col>
      <xdr:colOff>3175</xdr:colOff>
      <xdr:row>216</xdr:row>
      <xdr:rowOff>165100</xdr:rowOff>
    </xdr:to>
    <xdr:sp macro="" textlink="">
      <xdr:nvSpPr>
        <xdr:cNvPr id="580" name="WordArt 2047">
          <a:extLst>
            <a:ext uri="{FF2B5EF4-FFF2-40B4-BE49-F238E27FC236}">
              <a16:creationId xmlns:a16="http://schemas.microsoft.com/office/drawing/2014/main" id="{00000000-0008-0000-0200-000044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85641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216</xdr:row>
      <xdr:rowOff>166873</xdr:rowOff>
    </xdr:from>
    <xdr:to>
      <xdr:col>17</xdr:col>
      <xdr:colOff>3175</xdr:colOff>
      <xdr:row>216</xdr:row>
      <xdr:rowOff>166873</xdr:rowOff>
    </xdr:to>
    <xdr:sp macro="" textlink="">
      <xdr:nvSpPr>
        <xdr:cNvPr id="581" name="WordArt 2050">
          <a:extLst>
            <a:ext uri="{FF2B5EF4-FFF2-40B4-BE49-F238E27FC236}">
              <a16:creationId xmlns:a16="http://schemas.microsoft.com/office/drawing/2014/main" id="{00000000-0008-0000-0200-000045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856589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216</xdr:row>
      <xdr:rowOff>165100</xdr:rowOff>
    </xdr:from>
    <xdr:to>
      <xdr:col>17</xdr:col>
      <xdr:colOff>3175</xdr:colOff>
      <xdr:row>216</xdr:row>
      <xdr:rowOff>165100</xdr:rowOff>
    </xdr:to>
    <xdr:sp macro="" textlink="">
      <xdr:nvSpPr>
        <xdr:cNvPr id="582" name="WordArt 1">
          <a:extLst>
            <a:ext uri="{FF2B5EF4-FFF2-40B4-BE49-F238E27FC236}">
              <a16:creationId xmlns:a16="http://schemas.microsoft.com/office/drawing/2014/main" id="{00000000-0008-0000-0200-000046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85641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216</xdr:row>
      <xdr:rowOff>165100</xdr:rowOff>
    </xdr:from>
    <xdr:to>
      <xdr:col>17</xdr:col>
      <xdr:colOff>3175</xdr:colOff>
      <xdr:row>216</xdr:row>
      <xdr:rowOff>165100</xdr:rowOff>
    </xdr:to>
    <xdr:sp macro="" textlink="">
      <xdr:nvSpPr>
        <xdr:cNvPr id="583" name="WordArt 2047">
          <a:extLst>
            <a:ext uri="{FF2B5EF4-FFF2-40B4-BE49-F238E27FC236}">
              <a16:creationId xmlns:a16="http://schemas.microsoft.com/office/drawing/2014/main" id="{00000000-0008-0000-0200-000047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85641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216</xdr:row>
      <xdr:rowOff>166873</xdr:rowOff>
    </xdr:from>
    <xdr:to>
      <xdr:col>17</xdr:col>
      <xdr:colOff>3175</xdr:colOff>
      <xdr:row>216</xdr:row>
      <xdr:rowOff>166873</xdr:rowOff>
    </xdr:to>
    <xdr:sp macro="" textlink="">
      <xdr:nvSpPr>
        <xdr:cNvPr id="584" name="WordArt 2050">
          <a:extLst>
            <a:ext uri="{FF2B5EF4-FFF2-40B4-BE49-F238E27FC236}">
              <a16:creationId xmlns:a16="http://schemas.microsoft.com/office/drawing/2014/main" id="{00000000-0008-0000-0200-000048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856589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216</xdr:row>
      <xdr:rowOff>165100</xdr:rowOff>
    </xdr:from>
    <xdr:to>
      <xdr:col>17</xdr:col>
      <xdr:colOff>3175</xdr:colOff>
      <xdr:row>216</xdr:row>
      <xdr:rowOff>165100</xdr:rowOff>
    </xdr:to>
    <xdr:sp macro="" textlink="">
      <xdr:nvSpPr>
        <xdr:cNvPr id="585" name="WordArt 1">
          <a:extLst>
            <a:ext uri="{FF2B5EF4-FFF2-40B4-BE49-F238E27FC236}">
              <a16:creationId xmlns:a16="http://schemas.microsoft.com/office/drawing/2014/main" id="{00000000-0008-0000-0200-000049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85641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216</xdr:row>
      <xdr:rowOff>165100</xdr:rowOff>
    </xdr:from>
    <xdr:to>
      <xdr:col>17</xdr:col>
      <xdr:colOff>3175</xdr:colOff>
      <xdr:row>216</xdr:row>
      <xdr:rowOff>165100</xdr:rowOff>
    </xdr:to>
    <xdr:sp macro="" textlink="">
      <xdr:nvSpPr>
        <xdr:cNvPr id="586" name="WordArt 2047">
          <a:extLst>
            <a:ext uri="{FF2B5EF4-FFF2-40B4-BE49-F238E27FC236}">
              <a16:creationId xmlns:a16="http://schemas.microsoft.com/office/drawing/2014/main" id="{00000000-0008-0000-0200-00004A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85641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216</xdr:row>
      <xdr:rowOff>166873</xdr:rowOff>
    </xdr:from>
    <xdr:to>
      <xdr:col>17</xdr:col>
      <xdr:colOff>3175</xdr:colOff>
      <xdr:row>216</xdr:row>
      <xdr:rowOff>166873</xdr:rowOff>
    </xdr:to>
    <xdr:sp macro="" textlink="">
      <xdr:nvSpPr>
        <xdr:cNvPr id="587" name="WordArt 2050">
          <a:extLst>
            <a:ext uri="{FF2B5EF4-FFF2-40B4-BE49-F238E27FC236}">
              <a16:creationId xmlns:a16="http://schemas.microsoft.com/office/drawing/2014/main" id="{00000000-0008-0000-0200-00004B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856589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219</xdr:row>
      <xdr:rowOff>165100</xdr:rowOff>
    </xdr:from>
    <xdr:to>
      <xdr:col>17</xdr:col>
      <xdr:colOff>3175</xdr:colOff>
      <xdr:row>219</xdr:row>
      <xdr:rowOff>165100</xdr:rowOff>
    </xdr:to>
    <xdr:sp macro="" textlink="">
      <xdr:nvSpPr>
        <xdr:cNvPr id="588" name="WordArt 1">
          <a:extLst>
            <a:ext uri="{FF2B5EF4-FFF2-40B4-BE49-F238E27FC236}">
              <a16:creationId xmlns:a16="http://schemas.microsoft.com/office/drawing/2014/main" id="{00000000-0008-0000-0200-00004C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97642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219</xdr:row>
      <xdr:rowOff>165100</xdr:rowOff>
    </xdr:from>
    <xdr:to>
      <xdr:col>17</xdr:col>
      <xdr:colOff>3175</xdr:colOff>
      <xdr:row>219</xdr:row>
      <xdr:rowOff>165100</xdr:rowOff>
    </xdr:to>
    <xdr:sp macro="" textlink="">
      <xdr:nvSpPr>
        <xdr:cNvPr id="589" name="WordArt 2047">
          <a:extLst>
            <a:ext uri="{FF2B5EF4-FFF2-40B4-BE49-F238E27FC236}">
              <a16:creationId xmlns:a16="http://schemas.microsoft.com/office/drawing/2014/main" id="{00000000-0008-0000-0200-00004D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97642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219</xdr:row>
      <xdr:rowOff>166873</xdr:rowOff>
    </xdr:from>
    <xdr:to>
      <xdr:col>17</xdr:col>
      <xdr:colOff>3175</xdr:colOff>
      <xdr:row>219</xdr:row>
      <xdr:rowOff>166873</xdr:rowOff>
    </xdr:to>
    <xdr:sp macro="" textlink="">
      <xdr:nvSpPr>
        <xdr:cNvPr id="590" name="WordArt 2050">
          <a:extLst>
            <a:ext uri="{FF2B5EF4-FFF2-40B4-BE49-F238E27FC236}">
              <a16:creationId xmlns:a16="http://schemas.microsoft.com/office/drawing/2014/main" id="{00000000-0008-0000-0200-00004E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976604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219</xdr:row>
      <xdr:rowOff>165100</xdr:rowOff>
    </xdr:from>
    <xdr:to>
      <xdr:col>17</xdr:col>
      <xdr:colOff>3175</xdr:colOff>
      <xdr:row>219</xdr:row>
      <xdr:rowOff>165100</xdr:rowOff>
    </xdr:to>
    <xdr:sp macro="" textlink="">
      <xdr:nvSpPr>
        <xdr:cNvPr id="591" name="WordArt 1">
          <a:extLst>
            <a:ext uri="{FF2B5EF4-FFF2-40B4-BE49-F238E27FC236}">
              <a16:creationId xmlns:a16="http://schemas.microsoft.com/office/drawing/2014/main" id="{00000000-0008-0000-0200-00004F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97642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219</xdr:row>
      <xdr:rowOff>165100</xdr:rowOff>
    </xdr:from>
    <xdr:to>
      <xdr:col>17</xdr:col>
      <xdr:colOff>3175</xdr:colOff>
      <xdr:row>219</xdr:row>
      <xdr:rowOff>165100</xdr:rowOff>
    </xdr:to>
    <xdr:sp macro="" textlink="">
      <xdr:nvSpPr>
        <xdr:cNvPr id="592" name="WordArt 2047">
          <a:extLst>
            <a:ext uri="{FF2B5EF4-FFF2-40B4-BE49-F238E27FC236}">
              <a16:creationId xmlns:a16="http://schemas.microsoft.com/office/drawing/2014/main" id="{00000000-0008-0000-0200-000050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97642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219</xdr:row>
      <xdr:rowOff>166873</xdr:rowOff>
    </xdr:from>
    <xdr:to>
      <xdr:col>17</xdr:col>
      <xdr:colOff>3175</xdr:colOff>
      <xdr:row>219</xdr:row>
      <xdr:rowOff>166873</xdr:rowOff>
    </xdr:to>
    <xdr:sp macro="" textlink="">
      <xdr:nvSpPr>
        <xdr:cNvPr id="593" name="WordArt 2050">
          <a:extLst>
            <a:ext uri="{FF2B5EF4-FFF2-40B4-BE49-F238E27FC236}">
              <a16:creationId xmlns:a16="http://schemas.microsoft.com/office/drawing/2014/main" id="{00000000-0008-0000-0200-000051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976604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219</xdr:row>
      <xdr:rowOff>165100</xdr:rowOff>
    </xdr:from>
    <xdr:to>
      <xdr:col>17</xdr:col>
      <xdr:colOff>3175</xdr:colOff>
      <xdr:row>219</xdr:row>
      <xdr:rowOff>165100</xdr:rowOff>
    </xdr:to>
    <xdr:sp macro="" textlink="">
      <xdr:nvSpPr>
        <xdr:cNvPr id="594" name="WordArt 1">
          <a:extLst>
            <a:ext uri="{FF2B5EF4-FFF2-40B4-BE49-F238E27FC236}">
              <a16:creationId xmlns:a16="http://schemas.microsoft.com/office/drawing/2014/main" id="{00000000-0008-0000-0200-000052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97642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219</xdr:row>
      <xdr:rowOff>165100</xdr:rowOff>
    </xdr:from>
    <xdr:to>
      <xdr:col>17</xdr:col>
      <xdr:colOff>3175</xdr:colOff>
      <xdr:row>219</xdr:row>
      <xdr:rowOff>165100</xdr:rowOff>
    </xdr:to>
    <xdr:sp macro="" textlink="">
      <xdr:nvSpPr>
        <xdr:cNvPr id="595" name="WordArt 2047">
          <a:extLst>
            <a:ext uri="{FF2B5EF4-FFF2-40B4-BE49-F238E27FC236}">
              <a16:creationId xmlns:a16="http://schemas.microsoft.com/office/drawing/2014/main" id="{00000000-0008-0000-0200-000053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97642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219</xdr:row>
      <xdr:rowOff>166873</xdr:rowOff>
    </xdr:from>
    <xdr:to>
      <xdr:col>17</xdr:col>
      <xdr:colOff>3175</xdr:colOff>
      <xdr:row>219</xdr:row>
      <xdr:rowOff>166873</xdr:rowOff>
    </xdr:to>
    <xdr:sp macro="" textlink="">
      <xdr:nvSpPr>
        <xdr:cNvPr id="596" name="WordArt 2050">
          <a:extLst>
            <a:ext uri="{FF2B5EF4-FFF2-40B4-BE49-F238E27FC236}">
              <a16:creationId xmlns:a16="http://schemas.microsoft.com/office/drawing/2014/main" id="{00000000-0008-0000-0200-000054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976604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218</xdr:row>
      <xdr:rowOff>174625</xdr:rowOff>
    </xdr:from>
    <xdr:to>
      <xdr:col>17</xdr:col>
      <xdr:colOff>3175</xdr:colOff>
      <xdr:row>218</xdr:row>
      <xdr:rowOff>174625</xdr:rowOff>
    </xdr:to>
    <xdr:sp macro="" textlink="">
      <xdr:nvSpPr>
        <xdr:cNvPr id="597" name="WordArt 1">
          <a:extLst>
            <a:ext uri="{FF2B5EF4-FFF2-40B4-BE49-F238E27FC236}">
              <a16:creationId xmlns:a16="http://schemas.microsoft.com/office/drawing/2014/main" id="{00000000-0008-0000-0200-000055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93737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218</xdr:row>
      <xdr:rowOff>174625</xdr:rowOff>
    </xdr:from>
    <xdr:to>
      <xdr:col>17</xdr:col>
      <xdr:colOff>3175</xdr:colOff>
      <xdr:row>218</xdr:row>
      <xdr:rowOff>174625</xdr:rowOff>
    </xdr:to>
    <xdr:sp macro="" textlink="">
      <xdr:nvSpPr>
        <xdr:cNvPr id="598" name="WordArt 2047">
          <a:extLst>
            <a:ext uri="{FF2B5EF4-FFF2-40B4-BE49-F238E27FC236}">
              <a16:creationId xmlns:a16="http://schemas.microsoft.com/office/drawing/2014/main" id="{00000000-0008-0000-0200-000056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93737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218</xdr:row>
      <xdr:rowOff>176398</xdr:rowOff>
    </xdr:from>
    <xdr:to>
      <xdr:col>17</xdr:col>
      <xdr:colOff>3175</xdr:colOff>
      <xdr:row>218</xdr:row>
      <xdr:rowOff>176398</xdr:rowOff>
    </xdr:to>
    <xdr:sp macro="" textlink="">
      <xdr:nvSpPr>
        <xdr:cNvPr id="599" name="WordArt 2050">
          <a:extLst>
            <a:ext uri="{FF2B5EF4-FFF2-40B4-BE49-F238E27FC236}">
              <a16:creationId xmlns:a16="http://schemas.microsoft.com/office/drawing/2014/main" id="{00000000-0008-0000-0200-000057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93755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218</xdr:row>
      <xdr:rowOff>174625</xdr:rowOff>
    </xdr:from>
    <xdr:to>
      <xdr:col>17</xdr:col>
      <xdr:colOff>3175</xdr:colOff>
      <xdr:row>218</xdr:row>
      <xdr:rowOff>174625</xdr:rowOff>
    </xdr:to>
    <xdr:sp macro="" textlink="">
      <xdr:nvSpPr>
        <xdr:cNvPr id="600" name="WordArt 1">
          <a:extLst>
            <a:ext uri="{FF2B5EF4-FFF2-40B4-BE49-F238E27FC236}">
              <a16:creationId xmlns:a16="http://schemas.microsoft.com/office/drawing/2014/main" id="{00000000-0008-0000-0200-000058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93737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218</xdr:row>
      <xdr:rowOff>174625</xdr:rowOff>
    </xdr:from>
    <xdr:to>
      <xdr:col>17</xdr:col>
      <xdr:colOff>3175</xdr:colOff>
      <xdr:row>218</xdr:row>
      <xdr:rowOff>174625</xdr:rowOff>
    </xdr:to>
    <xdr:sp macro="" textlink="">
      <xdr:nvSpPr>
        <xdr:cNvPr id="601" name="WordArt 2047">
          <a:extLst>
            <a:ext uri="{FF2B5EF4-FFF2-40B4-BE49-F238E27FC236}">
              <a16:creationId xmlns:a16="http://schemas.microsoft.com/office/drawing/2014/main" id="{00000000-0008-0000-0200-000059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93737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218</xdr:row>
      <xdr:rowOff>176398</xdr:rowOff>
    </xdr:from>
    <xdr:to>
      <xdr:col>17</xdr:col>
      <xdr:colOff>3175</xdr:colOff>
      <xdr:row>218</xdr:row>
      <xdr:rowOff>176398</xdr:rowOff>
    </xdr:to>
    <xdr:sp macro="" textlink="">
      <xdr:nvSpPr>
        <xdr:cNvPr id="602" name="WordArt 2050">
          <a:extLst>
            <a:ext uri="{FF2B5EF4-FFF2-40B4-BE49-F238E27FC236}">
              <a16:creationId xmlns:a16="http://schemas.microsoft.com/office/drawing/2014/main" id="{00000000-0008-0000-0200-00005A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93755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218</xdr:row>
      <xdr:rowOff>174625</xdr:rowOff>
    </xdr:from>
    <xdr:to>
      <xdr:col>17</xdr:col>
      <xdr:colOff>3175</xdr:colOff>
      <xdr:row>218</xdr:row>
      <xdr:rowOff>174625</xdr:rowOff>
    </xdr:to>
    <xdr:sp macro="" textlink="">
      <xdr:nvSpPr>
        <xdr:cNvPr id="603" name="WordArt 1">
          <a:extLst>
            <a:ext uri="{FF2B5EF4-FFF2-40B4-BE49-F238E27FC236}">
              <a16:creationId xmlns:a16="http://schemas.microsoft.com/office/drawing/2014/main" id="{00000000-0008-0000-0200-00005B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93737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218</xdr:row>
      <xdr:rowOff>174625</xdr:rowOff>
    </xdr:from>
    <xdr:to>
      <xdr:col>17</xdr:col>
      <xdr:colOff>3175</xdr:colOff>
      <xdr:row>218</xdr:row>
      <xdr:rowOff>174625</xdr:rowOff>
    </xdr:to>
    <xdr:sp macro="" textlink="">
      <xdr:nvSpPr>
        <xdr:cNvPr id="604" name="WordArt 2047">
          <a:extLst>
            <a:ext uri="{FF2B5EF4-FFF2-40B4-BE49-F238E27FC236}">
              <a16:creationId xmlns:a16="http://schemas.microsoft.com/office/drawing/2014/main" id="{00000000-0008-0000-0200-00005C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93737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218</xdr:row>
      <xdr:rowOff>176398</xdr:rowOff>
    </xdr:from>
    <xdr:to>
      <xdr:col>17</xdr:col>
      <xdr:colOff>3175</xdr:colOff>
      <xdr:row>218</xdr:row>
      <xdr:rowOff>176398</xdr:rowOff>
    </xdr:to>
    <xdr:sp macro="" textlink="">
      <xdr:nvSpPr>
        <xdr:cNvPr id="605" name="WordArt 2050">
          <a:extLst>
            <a:ext uri="{FF2B5EF4-FFF2-40B4-BE49-F238E27FC236}">
              <a16:creationId xmlns:a16="http://schemas.microsoft.com/office/drawing/2014/main" id="{00000000-0008-0000-0200-00005D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93755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221</xdr:row>
      <xdr:rowOff>174625</xdr:rowOff>
    </xdr:from>
    <xdr:to>
      <xdr:col>17</xdr:col>
      <xdr:colOff>3175</xdr:colOff>
      <xdr:row>221</xdr:row>
      <xdr:rowOff>174625</xdr:rowOff>
    </xdr:to>
    <xdr:sp macro="" textlink="">
      <xdr:nvSpPr>
        <xdr:cNvPr id="606" name="WordArt 1">
          <a:extLst>
            <a:ext uri="{FF2B5EF4-FFF2-40B4-BE49-F238E27FC236}">
              <a16:creationId xmlns:a16="http://schemas.microsoft.com/office/drawing/2014/main" id="{00000000-0008-0000-0200-00005E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573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221</xdr:row>
      <xdr:rowOff>174625</xdr:rowOff>
    </xdr:from>
    <xdr:to>
      <xdr:col>17</xdr:col>
      <xdr:colOff>3175</xdr:colOff>
      <xdr:row>221</xdr:row>
      <xdr:rowOff>174625</xdr:rowOff>
    </xdr:to>
    <xdr:sp macro="" textlink="">
      <xdr:nvSpPr>
        <xdr:cNvPr id="607" name="WordArt 2047">
          <a:extLst>
            <a:ext uri="{FF2B5EF4-FFF2-40B4-BE49-F238E27FC236}">
              <a16:creationId xmlns:a16="http://schemas.microsoft.com/office/drawing/2014/main" id="{00000000-0008-0000-0200-00005F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573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221</xdr:row>
      <xdr:rowOff>176398</xdr:rowOff>
    </xdr:from>
    <xdr:to>
      <xdr:col>17</xdr:col>
      <xdr:colOff>3175</xdr:colOff>
      <xdr:row>221</xdr:row>
      <xdr:rowOff>176398</xdr:rowOff>
    </xdr:to>
    <xdr:sp macro="" textlink="">
      <xdr:nvSpPr>
        <xdr:cNvPr id="608" name="WordArt 2050">
          <a:extLst>
            <a:ext uri="{FF2B5EF4-FFF2-40B4-BE49-F238E27FC236}">
              <a16:creationId xmlns:a16="http://schemas.microsoft.com/office/drawing/2014/main" id="{00000000-0008-0000-0200-000060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57567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221</xdr:row>
      <xdr:rowOff>174625</xdr:rowOff>
    </xdr:from>
    <xdr:to>
      <xdr:col>17</xdr:col>
      <xdr:colOff>3175</xdr:colOff>
      <xdr:row>221</xdr:row>
      <xdr:rowOff>174625</xdr:rowOff>
    </xdr:to>
    <xdr:sp macro="" textlink="">
      <xdr:nvSpPr>
        <xdr:cNvPr id="609" name="WordArt 1">
          <a:extLst>
            <a:ext uri="{FF2B5EF4-FFF2-40B4-BE49-F238E27FC236}">
              <a16:creationId xmlns:a16="http://schemas.microsoft.com/office/drawing/2014/main" id="{00000000-0008-0000-0200-000061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573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221</xdr:row>
      <xdr:rowOff>174625</xdr:rowOff>
    </xdr:from>
    <xdr:to>
      <xdr:col>17</xdr:col>
      <xdr:colOff>3175</xdr:colOff>
      <xdr:row>221</xdr:row>
      <xdr:rowOff>174625</xdr:rowOff>
    </xdr:to>
    <xdr:sp macro="" textlink="">
      <xdr:nvSpPr>
        <xdr:cNvPr id="610" name="WordArt 2047">
          <a:extLst>
            <a:ext uri="{FF2B5EF4-FFF2-40B4-BE49-F238E27FC236}">
              <a16:creationId xmlns:a16="http://schemas.microsoft.com/office/drawing/2014/main" id="{00000000-0008-0000-0200-000062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573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221</xdr:row>
      <xdr:rowOff>176398</xdr:rowOff>
    </xdr:from>
    <xdr:to>
      <xdr:col>17</xdr:col>
      <xdr:colOff>3175</xdr:colOff>
      <xdr:row>221</xdr:row>
      <xdr:rowOff>176398</xdr:rowOff>
    </xdr:to>
    <xdr:sp macro="" textlink="">
      <xdr:nvSpPr>
        <xdr:cNvPr id="611" name="WordArt 2050">
          <a:extLst>
            <a:ext uri="{FF2B5EF4-FFF2-40B4-BE49-F238E27FC236}">
              <a16:creationId xmlns:a16="http://schemas.microsoft.com/office/drawing/2014/main" id="{00000000-0008-0000-0200-000063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57567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221</xdr:row>
      <xdr:rowOff>174625</xdr:rowOff>
    </xdr:from>
    <xdr:to>
      <xdr:col>17</xdr:col>
      <xdr:colOff>3175</xdr:colOff>
      <xdr:row>221</xdr:row>
      <xdr:rowOff>174625</xdr:rowOff>
    </xdr:to>
    <xdr:sp macro="" textlink="">
      <xdr:nvSpPr>
        <xdr:cNvPr id="612" name="WordArt 1">
          <a:extLst>
            <a:ext uri="{FF2B5EF4-FFF2-40B4-BE49-F238E27FC236}">
              <a16:creationId xmlns:a16="http://schemas.microsoft.com/office/drawing/2014/main" id="{00000000-0008-0000-0200-000064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573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221</xdr:row>
      <xdr:rowOff>174625</xdr:rowOff>
    </xdr:from>
    <xdr:to>
      <xdr:col>17</xdr:col>
      <xdr:colOff>3175</xdr:colOff>
      <xdr:row>221</xdr:row>
      <xdr:rowOff>174625</xdr:rowOff>
    </xdr:to>
    <xdr:sp macro="" textlink="">
      <xdr:nvSpPr>
        <xdr:cNvPr id="613" name="WordArt 2047">
          <a:extLst>
            <a:ext uri="{FF2B5EF4-FFF2-40B4-BE49-F238E27FC236}">
              <a16:creationId xmlns:a16="http://schemas.microsoft.com/office/drawing/2014/main" id="{00000000-0008-0000-0200-000065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573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221</xdr:row>
      <xdr:rowOff>176398</xdr:rowOff>
    </xdr:from>
    <xdr:to>
      <xdr:col>17</xdr:col>
      <xdr:colOff>3175</xdr:colOff>
      <xdr:row>221</xdr:row>
      <xdr:rowOff>176398</xdr:rowOff>
    </xdr:to>
    <xdr:sp macro="" textlink="">
      <xdr:nvSpPr>
        <xdr:cNvPr id="614" name="WordArt 2050">
          <a:extLst>
            <a:ext uri="{FF2B5EF4-FFF2-40B4-BE49-F238E27FC236}">
              <a16:creationId xmlns:a16="http://schemas.microsoft.com/office/drawing/2014/main" id="{00000000-0008-0000-0200-000066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57567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224</xdr:row>
      <xdr:rowOff>174625</xdr:rowOff>
    </xdr:from>
    <xdr:to>
      <xdr:col>17</xdr:col>
      <xdr:colOff>3175</xdr:colOff>
      <xdr:row>224</xdr:row>
      <xdr:rowOff>174625</xdr:rowOff>
    </xdr:to>
    <xdr:sp macro="" textlink="">
      <xdr:nvSpPr>
        <xdr:cNvPr id="615" name="WordArt 1">
          <a:extLst>
            <a:ext uri="{FF2B5EF4-FFF2-40B4-BE49-F238E27FC236}">
              <a16:creationId xmlns:a16="http://schemas.microsoft.com/office/drawing/2014/main" id="{00000000-0008-0000-0200-000067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17740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224</xdr:row>
      <xdr:rowOff>174625</xdr:rowOff>
    </xdr:from>
    <xdr:to>
      <xdr:col>17</xdr:col>
      <xdr:colOff>3175</xdr:colOff>
      <xdr:row>224</xdr:row>
      <xdr:rowOff>174625</xdr:rowOff>
    </xdr:to>
    <xdr:sp macro="" textlink="">
      <xdr:nvSpPr>
        <xdr:cNvPr id="616" name="WordArt 2047">
          <a:extLst>
            <a:ext uri="{FF2B5EF4-FFF2-40B4-BE49-F238E27FC236}">
              <a16:creationId xmlns:a16="http://schemas.microsoft.com/office/drawing/2014/main" id="{00000000-0008-0000-0200-000068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17740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224</xdr:row>
      <xdr:rowOff>176398</xdr:rowOff>
    </xdr:from>
    <xdr:to>
      <xdr:col>17</xdr:col>
      <xdr:colOff>3175</xdr:colOff>
      <xdr:row>224</xdr:row>
      <xdr:rowOff>176398</xdr:rowOff>
    </xdr:to>
    <xdr:sp macro="" textlink="">
      <xdr:nvSpPr>
        <xdr:cNvPr id="617" name="WordArt 2050">
          <a:extLst>
            <a:ext uri="{FF2B5EF4-FFF2-40B4-BE49-F238E27FC236}">
              <a16:creationId xmlns:a16="http://schemas.microsoft.com/office/drawing/2014/main" id="{00000000-0008-0000-0200-000069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17758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224</xdr:row>
      <xdr:rowOff>174625</xdr:rowOff>
    </xdr:from>
    <xdr:to>
      <xdr:col>17</xdr:col>
      <xdr:colOff>3175</xdr:colOff>
      <xdr:row>224</xdr:row>
      <xdr:rowOff>174625</xdr:rowOff>
    </xdr:to>
    <xdr:sp macro="" textlink="">
      <xdr:nvSpPr>
        <xdr:cNvPr id="618" name="WordArt 1">
          <a:extLst>
            <a:ext uri="{FF2B5EF4-FFF2-40B4-BE49-F238E27FC236}">
              <a16:creationId xmlns:a16="http://schemas.microsoft.com/office/drawing/2014/main" id="{00000000-0008-0000-0200-00006A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17740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224</xdr:row>
      <xdr:rowOff>174625</xdr:rowOff>
    </xdr:from>
    <xdr:to>
      <xdr:col>17</xdr:col>
      <xdr:colOff>3175</xdr:colOff>
      <xdr:row>224</xdr:row>
      <xdr:rowOff>174625</xdr:rowOff>
    </xdr:to>
    <xdr:sp macro="" textlink="">
      <xdr:nvSpPr>
        <xdr:cNvPr id="619" name="WordArt 2047">
          <a:extLst>
            <a:ext uri="{FF2B5EF4-FFF2-40B4-BE49-F238E27FC236}">
              <a16:creationId xmlns:a16="http://schemas.microsoft.com/office/drawing/2014/main" id="{00000000-0008-0000-0200-00006B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17740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224</xdr:row>
      <xdr:rowOff>176398</xdr:rowOff>
    </xdr:from>
    <xdr:to>
      <xdr:col>17</xdr:col>
      <xdr:colOff>3175</xdr:colOff>
      <xdr:row>224</xdr:row>
      <xdr:rowOff>176398</xdr:rowOff>
    </xdr:to>
    <xdr:sp macro="" textlink="">
      <xdr:nvSpPr>
        <xdr:cNvPr id="620" name="WordArt 2050">
          <a:extLst>
            <a:ext uri="{FF2B5EF4-FFF2-40B4-BE49-F238E27FC236}">
              <a16:creationId xmlns:a16="http://schemas.microsoft.com/office/drawing/2014/main" id="{00000000-0008-0000-0200-00006C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17758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224</xdr:row>
      <xdr:rowOff>174625</xdr:rowOff>
    </xdr:from>
    <xdr:to>
      <xdr:col>17</xdr:col>
      <xdr:colOff>3175</xdr:colOff>
      <xdr:row>224</xdr:row>
      <xdr:rowOff>174625</xdr:rowOff>
    </xdr:to>
    <xdr:sp macro="" textlink="">
      <xdr:nvSpPr>
        <xdr:cNvPr id="621" name="WordArt 1">
          <a:extLst>
            <a:ext uri="{FF2B5EF4-FFF2-40B4-BE49-F238E27FC236}">
              <a16:creationId xmlns:a16="http://schemas.microsoft.com/office/drawing/2014/main" id="{00000000-0008-0000-0200-00006D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17740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224</xdr:row>
      <xdr:rowOff>174625</xdr:rowOff>
    </xdr:from>
    <xdr:to>
      <xdr:col>17</xdr:col>
      <xdr:colOff>3175</xdr:colOff>
      <xdr:row>224</xdr:row>
      <xdr:rowOff>174625</xdr:rowOff>
    </xdr:to>
    <xdr:sp macro="" textlink="">
      <xdr:nvSpPr>
        <xdr:cNvPr id="622" name="WordArt 2047">
          <a:extLst>
            <a:ext uri="{FF2B5EF4-FFF2-40B4-BE49-F238E27FC236}">
              <a16:creationId xmlns:a16="http://schemas.microsoft.com/office/drawing/2014/main" id="{00000000-0008-0000-0200-00006E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17740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224</xdr:row>
      <xdr:rowOff>176398</xdr:rowOff>
    </xdr:from>
    <xdr:to>
      <xdr:col>17</xdr:col>
      <xdr:colOff>3175</xdr:colOff>
      <xdr:row>224</xdr:row>
      <xdr:rowOff>176398</xdr:rowOff>
    </xdr:to>
    <xdr:sp macro="" textlink="">
      <xdr:nvSpPr>
        <xdr:cNvPr id="623" name="WordArt 2050">
          <a:extLst>
            <a:ext uri="{FF2B5EF4-FFF2-40B4-BE49-F238E27FC236}">
              <a16:creationId xmlns:a16="http://schemas.microsoft.com/office/drawing/2014/main" id="{00000000-0008-0000-0200-00006F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17758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225</xdr:row>
      <xdr:rowOff>165100</xdr:rowOff>
    </xdr:from>
    <xdr:to>
      <xdr:col>17</xdr:col>
      <xdr:colOff>3175</xdr:colOff>
      <xdr:row>225</xdr:row>
      <xdr:rowOff>165100</xdr:rowOff>
    </xdr:to>
    <xdr:sp macro="" textlink="">
      <xdr:nvSpPr>
        <xdr:cNvPr id="624" name="WordArt 1">
          <a:extLst>
            <a:ext uri="{FF2B5EF4-FFF2-40B4-BE49-F238E27FC236}">
              <a16:creationId xmlns:a16="http://schemas.microsoft.com/office/drawing/2014/main" id="{00000000-0008-0000-0200-000070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21645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225</xdr:row>
      <xdr:rowOff>165100</xdr:rowOff>
    </xdr:from>
    <xdr:to>
      <xdr:col>17</xdr:col>
      <xdr:colOff>3175</xdr:colOff>
      <xdr:row>225</xdr:row>
      <xdr:rowOff>165100</xdr:rowOff>
    </xdr:to>
    <xdr:sp macro="" textlink="">
      <xdr:nvSpPr>
        <xdr:cNvPr id="625" name="WordArt 2047">
          <a:extLst>
            <a:ext uri="{FF2B5EF4-FFF2-40B4-BE49-F238E27FC236}">
              <a16:creationId xmlns:a16="http://schemas.microsoft.com/office/drawing/2014/main" id="{00000000-0008-0000-0200-000071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21645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225</xdr:row>
      <xdr:rowOff>166873</xdr:rowOff>
    </xdr:from>
    <xdr:to>
      <xdr:col>17</xdr:col>
      <xdr:colOff>3175</xdr:colOff>
      <xdr:row>225</xdr:row>
      <xdr:rowOff>166873</xdr:rowOff>
    </xdr:to>
    <xdr:sp macro="" textlink="">
      <xdr:nvSpPr>
        <xdr:cNvPr id="626" name="WordArt 2050">
          <a:extLst>
            <a:ext uri="{FF2B5EF4-FFF2-40B4-BE49-F238E27FC236}">
              <a16:creationId xmlns:a16="http://schemas.microsoft.com/office/drawing/2014/main" id="{00000000-0008-0000-0200-000072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216634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225</xdr:row>
      <xdr:rowOff>165100</xdr:rowOff>
    </xdr:from>
    <xdr:to>
      <xdr:col>17</xdr:col>
      <xdr:colOff>3175</xdr:colOff>
      <xdr:row>225</xdr:row>
      <xdr:rowOff>165100</xdr:rowOff>
    </xdr:to>
    <xdr:sp macro="" textlink="">
      <xdr:nvSpPr>
        <xdr:cNvPr id="627" name="WordArt 1">
          <a:extLst>
            <a:ext uri="{FF2B5EF4-FFF2-40B4-BE49-F238E27FC236}">
              <a16:creationId xmlns:a16="http://schemas.microsoft.com/office/drawing/2014/main" id="{00000000-0008-0000-0200-000073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21645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225</xdr:row>
      <xdr:rowOff>165100</xdr:rowOff>
    </xdr:from>
    <xdr:to>
      <xdr:col>17</xdr:col>
      <xdr:colOff>3175</xdr:colOff>
      <xdr:row>225</xdr:row>
      <xdr:rowOff>165100</xdr:rowOff>
    </xdr:to>
    <xdr:sp macro="" textlink="">
      <xdr:nvSpPr>
        <xdr:cNvPr id="628" name="WordArt 2047">
          <a:extLst>
            <a:ext uri="{FF2B5EF4-FFF2-40B4-BE49-F238E27FC236}">
              <a16:creationId xmlns:a16="http://schemas.microsoft.com/office/drawing/2014/main" id="{00000000-0008-0000-0200-000074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21645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225</xdr:row>
      <xdr:rowOff>166873</xdr:rowOff>
    </xdr:from>
    <xdr:to>
      <xdr:col>17</xdr:col>
      <xdr:colOff>3175</xdr:colOff>
      <xdr:row>225</xdr:row>
      <xdr:rowOff>166873</xdr:rowOff>
    </xdr:to>
    <xdr:sp macro="" textlink="">
      <xdr:nvSpPr>
        <xdr:cNvPr id="629" name="WordArt 2050">
          <a:extLst>
            <a:ext uri="{FF2B5EF4-FFF2-40B4-BE49-F238E27FC236}">
              <a16:creationId xmlns:a16="http://schemas.microsoft.com/office/drawing/2014/main" id="{00000000-0008-0000-0200-000075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216634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225</xdr:row>
      <xdr:rowOff>165100</xdr:rowOff>
    </xdr:from>
    <xdr:to>
      <xdr:col>17</xdr:col>
      <xdr:colOff>3175</xdr:colOff>
      <xdr:row>225</xdr:row>
      <xdr:rowOff>165100</xdr:rowOff>
    </xdr:to>
    <xdr:sp macro="" textlink="">
      <xdr:nvSpPr>
        <xdr:cNvPr id="630" name="WordArt 1">
          <a:extLst>
            <a:ext uri="{FF2B5EF4-FFF2-40B4-BE49-F238E27FC236}">
              <a16:creationId xmlns:a16="http://schemas.microsoft.com/office/drawing/2014/main" id="{00000000-0008-0000-0200-000076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21645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225</xdr:row>
      <xdr:rowOff>165100</xdr:rowOff>
    </xdr:from>
    <xdr:to>
      <xdr:col>17</xdr:col>
      <xdr:colOff>3175</xdr:colOff>
      <xdr:row>225</xdr:row>
      <xdr:rowOff>165100</xdr:rowOff>
    </xdr:to>
    <xdr:sp macro="" textlink="">
      <xdr:nvSpPr>
        <xdr:cNvPr id="631" name="WordArt 2047">
          <a:extLst>
            <a:ext uri="{FF2B5EF4-FFF2-40B4-BE49-F238E27FC236}">
              <a16:creationId xmlns:a16="http://schemas.microsoft.com/office/drawing/2014/main" id="{00000000-0008-0000-0200-000077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21645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225</xdr:row>
      <xdr:rowOff>166873</xdr:rowOff>
    </xdr:from>
    <xdr:to>
      <xdr:col>17</xdr:col>
      <xdr:colOff>3175</xdr:colOff>
      <xdr:row>225</xdr:row>
      <xdr:rowOff>166873</xdr:rowOff>
    </xdr:to>
    <xdr:sp macro="" textlink="">
      <xdr:nvSpPr>
        <xdr:cNvPr id="632" name="WordArt 2050">
          <a:extLst>
            <a:ext uri="{FF2B5EF4-FFF2-40B4-BE49-F238E27FC236}">
              <a16:creationId xmlns:a16="http://schemas.microsoft.com/office/drawing/2014/main" id="{00000000-0008-0000-0200-000078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216634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222</xdr:row>
      <xdr:rowOff>155575</xdr:rowOff>
    </xdr:from>
    <xdr:to>
      <xdr:col>17</xdr:col>
      <xdr:colOff>3175</xdr:colOff>
      <xdr:row>222</xdr:row>
      <xdr:rowOff>155575</xdr:rowOff>
    </xdr:to>
    <xdr:sp macro="" textlink="">
      <xdr:nvSpPr>
        <xdr:cNvPr id="633" name="WordArt 1">
          <a:extLst>
            <a:ext uri="{FF2B5EF4-FFF2-40B4-BE49-F238E27FC236}">
              <a16:creationId xmlns:a16="http://schemas.microsoft.com/office/drawing/2014/main" id="{00000000-0008-0000-0200-000079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954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222</xdr:row>
      <xdr:rowOff>155575</xdr:rowOff>
    </xdr:from>
    <xdr:to>
      <xdr:col>17</xdr:col>
      <xdr:colOff>3175</xdr:colOff>
      <xdr:row>222</xdr:row>
      <xdr:rowOff>155575</xdr:rowOff>
    </xdr:to>
    <xdr:sp macro="" textlink="">
      <xdr:nvSpPr>
        <xdr:cNvPr id="634" name="WordArt 2047">
          <a:extLst>
            <a:ext uri="{FF2B5EF4-FFF2-40B4-BE49-F238E27FC236}">
              <a16:creationId xmlns:a16="http://schemas.microsoft.com/office/drawing/2014/main" id="{00000000-0008-0000-0200-00007A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954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222</xdr:row>
      <xdr:rowOff>157348</xdr:rowOff>
    </xdr:from>
    <xdr:to>
      <xdr:col>17</xdr:col>
      <xdr:colOff>3175</xdr:colOff>
      <xdr:row>222</xdr:row>
      <xdr:rowOff>157348</xdr:rowOff>
    </xdr:to>
    <xdr:sp macro="" textlink="">
      <xdr:nvSpPr>
        <xdr:cNvPr id="635" name="WordArt 2050">
          <a:extLst>
            <a:ext uri="{FF2B5EF4-FFF2-40B4-BE49-F238E27FC236}">
              <a16:creationId xmlns:a16="http://schemas.microsoft.com/office/drawing/2014/main" id="{00000000-0008-0000-0200-00007B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95667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222</xdr:row>
      <xdr:rowOff>155575</xdr:rowOff>
    </xdr:from>
    <xdr:to>
      <xdr:col>17</xdr:col>
      <xdr:colOff>3175</xdr:colOff>
      <xdr:row>222</xdr:row>
      <xdr:rowOff>155575</xdr:rowOff>
    </xdr:to>
    <xdr:sp macro="" textlink="">
      <xdr:nvSpPr>
        <xdr:cNvPr id="636" name="WordArt 1">
          <a:extLst>
            <a:ext uri="{FF2B5EF4-FFF2-40B4-BE49-F238E27FC236}">
              <a16:creationId xmlns:a16="http://schemas.microsoft.com/office/drawing/2014/main" id="{00000000-0008-0000-0200-00007C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954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222</xdr:row>
      <xdr:rowOff>155575</xdr:rowOff>
    </xdr:from>
    <xdr:to>
      <xdr:col>17</xdr:col>
      <xdr:colOff>3175</xdr:colOff>
      <xdr:row>222</xdr:row>
      <xdr:rowOff>155575</xdr:rowOff>
    </xdr:to>
    <xdr:sp macro="" textlink="">
      <xdr:nvSpPr>
        <xdr:cNvPr id="637" name="WordArt 2047">
          <a:extLst>
            <a:ext uri="{FF2B5EF4-FFF2-40B4-BE49-F238E27FC236}">
              <a16:creationId xmlns:a16="http://schemas.microsoft.com/office/drawing/2014/main" id="{00000000-0008-0000-0200-00007D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954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222</xdr:row>
      <xdr:rowOff>157348</xdr:rowOff>
    </xdr:from>
    <xdr:to>
      <xdr:col>17</xdr:col>
      <xdr:colOff>3175</xdr:colOff>
      <xdr:row>222</xdr:row>
      <xdr:rowOff>157348</xdr:rowOff>
    </xdr:to>
    <xdr:sp macro="" textlink="">
      <xdr:nvSpPr>
        <xdr:cNvPr id="638" name="WordArt 2050">
          <a:extLst>
            <a:ext uri="{FF2B5EF4-FFF2-40B4-BE49-F238E27FC236}">
              <a16:creationId xmlns:a16="http://schemas.microsoft.com/office/drawing/2014/main" id="{00000000-0008-0000-0200-00007E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95667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222</xdr:row>
      <xdr:rowOff>165100</xdr:rowOff>
    </xdr:from>
    <xdr:to>
      <xdr:col>17</xdr:col>
      <xdr:colOff>3175</xdr:colOff>
      <xdr:row>222</xdr:row>
      <xdr:rowOff>165100</xdr:rowOff>
    </xdr:to>
    <xdr:sp macro="" textlink="">
      <xdr:nvSpPr>
        <xdr:cNvPr id="639" name="WordArt 1">
          <a:extLst>
            <a:ext uri="{FF2B5EF4-FFF2-40B4-BE49-F238E27FC236}">
              <a16:creationId xmlns:a16="http://schemas.microsoft.com/office/drawing/2014/main" id="{00000000-0008-0000-0200-00007F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9644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222</xdr:row>
      <xdr:rowOff>165100</xdr:rowOff>
    </xdr:from>
    <xdr:to>
      <xdr:col>17</xdr:col>
      <xdr:colOff>3175</xdr:colOff>
      <xdr:row>222</xdr:row>
      <xdr:rowOff>165100</xdr:rowOff>
    </xdr:to>
    <xdr:sp macro="" textlink="">
      <xdr:nvSpPr>
        <xdr:cNvPr id="640" name="WordArt 2047">
          <a:extLst>
            <a:ext uri="{FF2B5EF4-FFF2-40B4-BE49-F238E27FC236}">
              <a16:creationId xmlns:a16="http://schemas.microsoft.com/office/drawing/2014/main" id="{00000000-0008-0000-0200-000080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9644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222</xdr:row>
      <xdr:rowOff>166873</xdr:rowOff>
    </xdr:from>
    <xdr:to>
      <xdr:col>17</xdr:col>
      <xdr:colOff>3175</xdr:colOff>
      <xdr:row>222</xdr:row>
      <xdr:rowOff>166873</xdr:rowOff>
    </xdr:to>
    <xdr:sp macro="" textlink="">
      <xdr:nvSpPr>
        <xdr:cNvPr id="641" name="WordArt 2050">
          <a:extLst>
            <a:ext uri="{FF2B5EF4-FFF2-40B4-BE49-F238E27FC236}">
              <a16:creationId xmlns:a16="http://schemas.microsoft.com/office/drawing/2014/main" id="{00000000-0008-0000-0200-000081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96619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222</xdr:row>
      <xdr:rowOff>165100</xdr:rowOff>
    </xdr:from>
    <xdr:to>
      <xdr:col>17</xdr:col>
      <xdr:colOff>3175</xdr:colOff>
      <xdr:row>222</xdr:row>
      <xdr:rowOff>165100</xdr:rowOff>
    </xdr:to>
    <xdr:sp macro="" textlink="">
      <xdr:nvSpPr>
        <xdr:cNvPr id="642" name="WordArt 1">
          <a:extLst>
            <a:ext uri="{FF2B5EF4-FFF2-40B4-BE49-F238E27FC236}">
              <a16:creationId xmlns:a16="http://schemas.microsoft.com/office/drawing/2014/main" id="{00000000-0008-0000-0200-000082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9644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222</xdr:row>
      <xdr:rowOff>165100</xdr:rowOff>
    </xdr:from>
    <xdr:to>
      <xdr:col>17</xdr:col>
      <xdr:colOff>3175</xdr:colOff>
      <xdr:row>222</xdr:row>
      <xdr:rowOff>165100</xdr:rowOff>
    </xdr:to>
    <xdr:sp macro="" textlink="">
      <xdr:nvSpPr>
        <xdr:cNvPr id="643" name="WordArt 2047">
          <a:extLst>
            <a:ext uri="{FF2B5EF4-FFF2-40B4-BE49-F238E27FC236}">
              <a16:creationId xmlns:a16="http://schemas.microsoft.com/office/drawing/2014/main" id="{00000000-0008-0000-0200-000083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9644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222</xdr:row>
      <xdr:rowOff>166873</xdr:rowOff>
    </xdr:from>
    <xdr:to>
      <xdr:col>17</xdr:col>
      <xdr:colOff>3175</xdr:colOff>
      <xdr:row>222</xdr:row>
      <xdr:rowOff>166873</xdr:rowOff>
    </xdr:to>
    <xdr:sp macro="" textlink="">
      <xdr:nvSpPr>
        <xdr:cNvPr id="644" name="WordArt 2050">
          <a:extLst>
            <a:ext uri="{FF2B5EF4-FFF2-40B4-BE49-F238E27FC236}">
              <a16:creationId xmlns:a16="http://schemas.microsoft.com/office/drawing/2014/main" id="{00000000-0008-0000-0200-000084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96619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222</xdr:row>
      <xdr:rowOff>165100</xdr:rowOff>
    </xdr:from>
    <xdr:to>
      <xdr:col>17</xdr:col>
      <xdr:colOff>3175</xdr:colOff>
      <xdr:row>222</xdr:row>
      <xdr:rowOff>165100</xdr:rowOff>
    </xdr:to>
    <xdr:sp macro="" textlink="">
      <xdr:nvSpPr>
        <xdr:cNvPr id="645" name="WordArt 1">
          <a:extLst>
            <a:ext uri="{FF2B5EF4-FFF2-40B4-BE49-F238E27FC236}">
              <a16:creationId xmlns:a16="http://schemas.microsoft.com/office/drawing/2014/main" id="{00000000-0008-0000-0200-000085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9644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222</xdr:row>
      <xdr:rowOff>165100</xdr:rowOff>
    </xdr:from>
    <xdr:to>
      <xdr:col>17</xdr:col>
      <xdr:colOff>3175</xdr:colOff>
      <xdr:row>222</xdr:row>
      <xdr:rowOff>165100</xdr:rowOff>
    </xdr:to>
    <xdr:sp macro="" textlink="">
      <xdr:nvSpPr>
        <xdr:cNvPr id="646" name="WordArt 2047">
          <a:extLst>
            <a:ext uri="{FF2B5EF4-FFF2-40B4-BE49-F238E27FC236}">
              <a16:creationId xmlns:a16="http://schemas.microsoft.com/office/drawing/2014/main" id="{00000000-0008-0000-0200-000086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9644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222</xdr:row>
      <xdr:rowOff>166873</xdr:rowOff>
    </xdr:from>
    <xdr:to>
      <xdr:col>17</xdr:col>
      <xdr:colOff>3175</xdr:colOff>
      <xdr:row>222</xdr:row>
      <xdr:rowOff>166873</xdr:rowOff>
    </xdr:to>
    <xdr:sp macro="" textlink="">
      <xdr:nvSpPr>
        <xdr:cNvPr id="647" name="WordArt 2050">
          <a:extLst>
            <a:ext uri="{FF2B5EF4-FFF2-40B4-BE49-F238E27FC236}">
              <a16:creationId xmlns:a16="http://schemas.microsoft.com/office/drawing/2014/main" id="{00000000-0008-0000-0200-000087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96619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223</xdr:row>
      <xdr:rowOff>155575</xdr:rowOff>
    </xdr:from>
    <xdr:to>
      <xdr:col>17</xdr:col>
      <xdr:colOff>3175</xdr:colOff>
      <xdr:row>223</xdr:row>
      <xdr:rowOff>155575</xdr:rowOff>
    </xdr:to>
    <xdr:sp macro="" textlink="">
      <xdr:nvSpPr>
        <xdr:cNvPr id="648" name="WordArt 1">
          <a:extLst>
            <a:ext uri="{FF2B5EF4-FFF2-40B4-BE49-F238E27FC236}">
              <a16:creationId xmlns:a16="http://schemas.microsoft.com/office/drawing/2014/main" id="{00000000-0008-0000-0200-000088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13549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223</xdr:row>
      <xdr:rowOff>155575</xdr:rowOff>
    </xdr:from>
    <xdr:to>
      <xdr:col>17</xdr:col>
      <xdr:colOff>3175</xdr:colOff>
      <xdr:row>223</xdr:row>
      <xdr:rowOff>155575</xdr:rowOff>
    </xdr:to>
    <xdr:sp macro="" textlink="">
      <xdr:nvSpPr>
        <xdr:cNvPr id="649" name="WordArt 2047">
          <a:extLst>
            <a:ext uri="{FF2B5EF4-FFF2-40B4-BE49-F238E27FC236}">
              <a16:creationId xmlns:a16="http://schemas.microsoft.com/office/drawing/2014/main" id="{00000000-0008-0000-0200-000089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13549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223</xdr:row>
      <xdr:rowOff>157348</xdr:rowOff>
    </xdr:from>
    <xdr:to>
      <xdr:col>17</xdr:col>
      <xdr:colOff>3175</xdr:colOff>
      <xdr:row>223</xdr:row>
      <xdr:rowOff>157348</xdr:rowOff>
    </xdr:to>
    <xdr:sp macro="" textlink="">
      <xdr:nvSpPr>
        <xdr:cNvPr id="650" name="WordArt 2050">
          <a:extLst>
            <a:ext uri="{FF2B5EF4-FFF2-40B4-BE49-F238E27FC236}">
              <a16:creationId xmlns:a16="http://schemas.microsoft.com/office/drawing/2014/main" id="{00000000-0008-0000-0200-00008A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13567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223</xdr:row>
      <xdr:rowOff>155575</xdr:rowOff>
    </xdr:from>
    <xdr:to>
      <xdr:col>17</xdr:col>
      <xdr:colOff>3175</xdr:colOff>
      <xdr:row>223</xdr:row>
      <xdr:rowOff>155575</xdr:rowOff>
    </xdr:to>
    <xdr:sp macro="" textlink="">
      <xdr:nvSpPr>
        <xdr:cNvPr id="651" name="WordArt 1">
          <a:extLst>
            <a:ext uri="{FF2B5EF4-FFF2-40B4-BE49-F238E27FC236}">
              <a16:creationId xmlns:a16="http://schemas.microsoft.com/office/drawing/2014/main" id="{00000000-0008-0000-0200-00008B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13549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223</xdr:row>
      <xdr:rowOff>155575</xdr:rowOff>
    </xdr:from>
    <xdr:to>
      <xdr:col>17</xdr:col>
      <xdr:colOff>3175</xdr:colOff>
      <xdr:row>223</xdr:row>
      <xdr:rowOff>155575</xdr:rowOff>
    </xdr:to>
    <xdr:sp macro="" textlink="">
      <xdr:nvSpPr>
        <xdr:cNvPr id="652" name="WordArt 2047">
          <a:extLst>
            <a:ext uri="{FF2B5EF4-FFF2-40B4-BE49-F238E27FC236}">
              <a16:creationId xmlns:a16="http://schemas.microsoft.com/office/drawing/2014/main" id="{00000000-0008-0000-0200-00008C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13549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223</xdr:row>
      <xdr:rowOff>157348</xdr:rowOff>
    </xdr:from>
    <xdr:to>
      <xdr:col>17</xdr:col>
      <xdr:colOff>3175</xdr:colOff>
      <xdr:row>223</xdr:row>
      <xdr:rowOff>157348</xdr:rowOff>
    </xdr:to>
    <xdr:sp macro="" textlink="">
      <xdr:nvSpPr>
        <xdr:cNvPr id="653" name="WordArt 2050">
          <a:extLst>
            <a:ext uri="{FF2B5EF4-FFF2-40B4-BE49-F238E27FC236}">
              <a16:creationId xmlns:a16="http://schemas.microsoft.com/office/drawing/2014/main" id="{00000000-0008-0000-0200-00008D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13567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223</xdr:row>
      <xdr:rowOff>165100</xdr:rowOff>
    </xdr:from>
    <xdr:to>
      <xdr:col>17</xdr:col>
      <xdr:colOff>3175</xdr:colOff>
      <xdr:row>223</xdr:row>
      <xdr:rowOff>165100</xdr:rowOff>
    </xdr:to>
    <xdr:sp macro="" textlink="">
      <xdr:nvSpPr>
        <xdr:cNvPr id="654" name="WordArt 1">
          <a:extLst>
            <a:ext uri="{FF2B5EF4-FFF2-40B4-BE49-F238E27FC236}">
              <a16:creationId xmlns:a16="http://schemas.microsoft.com/office/drawing/2014/main" id="{00000000-0008-0000-0200-00008E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13644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223</xdr:row>
      <xdr:rowOff>165100</xdr:rowOff>
    </xdr:from>
    <xdr:to>
      <xdr:col>17</xdr:col>
      <xdr:colOff>3175</xdr:colOff>
      <xdr:row>223</xdr:row>
      <xdr:rowOff>165100</xdr:rowOff>
    </xdr:to>
    <xdr:sp macro="" textlink="">
      <xdr:nvSpPr>
        <xdr:cNvPr id="655" name="WordArt 2047">
          <a:extLst>
            <a:ext uri="{FF2B5EF4-FFF2-40B4-BE49-F238E27FC236}">
              <a16:creationId xmlns:a16="http://schemas.microsoft.com/office/drawing/2014/main" id="{00000000-0008-0000-0200-00008F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13644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223</xdr:row>
      <xdr:rowOff>166873</xdr:rowOff>
    </xdr:from>
    <xdr:to>
      <xdr:col>17</xdr:col>
      <xdr:colOff>3175</xdr:colOff>
      <xdr:row>223</xdr:row>
      <xdr:rowOff>166873</xdr:rowOff>
    </xdr:to>
    <xdr:sp macro="" textlink="">
      <xdr:nvSpPr>
        <xdr:cNvPr id="656" name="WordArt 2050">
          <a:extLst>
            <a:ext uri="{FF2B5EF4-FFF2-40B4-BE49-F238E27FC236}">
              <a16:creationId xmlns:a16="http://schemas.microsoft.com/office/drawing/2014/main" id="{00000000-0008-0000-0200-000090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136624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223</xdr:row>
      <xdr:rowOff>165100</xdr:rowOff>
    </xdr:from>
    <xdr:to>
      <xdr:col>17</xdr:col>
      <xdr:colOff>3175</xdr:colOff>
      <xdr:row>223</xdr:row>
      <xdr:rowOff>165100</xdr:rowOff>
    </xdr:to>
    <xdr:sp macro="" textlink="">
      <xdr:nvSpPr>
        <xdr:cNvPr id="657" name="WordArt 1">
          <a:extLst>
            <a:ext uri="{FF2B5EF4-FFF2-40B4-BE49-F238E27FC236}">
              <a16:creationId xmlns:a16="http://schemas.microsoft.com/office/drawing/2014/main" id="{00000000-0008-0000-0200-000091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13644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223</xdr:row>
      <xdr:rowOff>165100</xdr:rowOff>
    </xdr:from>
    <xdr:to>
      <xdr:col>17</xdr:col>
      <xdr:colOff>3175</xdr:colOff>
      <xdr:row>223</xdr:row>
      <xdr:rowOff>165100</xdr:rowOff>
    </xdr:to>
    <xdr:sp macro="" textlink="">
      <xdr:nvSpPr>
        <xdr:cNvPr id="658" name="WordArt 2047">
          <a:extLst>
            <a:ext uri="{FF2B5EF4-FFF2-40B4-BE49-F238E27FC236}">
              <a16:creationId xmlns:a16="http://schemas.microsoft.com/office/drawing/2014/main" id="{00000000-0008-0000-0200-000092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13644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223</xdr:row>
      <xdr:rowOff>166873</xdr:rowOff>
    </xdr:from>
    <xdr:to>
      <xdr:col>17</xdr:col>
      <xdr:colOff>3175</xdr:colOff>
      <xdr:row>223</xdr:row>
      <xdr:rowOff>166873</xdr:rowOff>
    </xdr:to>
    <xdr:sp macro="" textlink="">
      <xdr:nvSpPr>
        <xdr:cNvPr id="659" name="WordArt 2050">
          <a:extLst>
            <a:ext uri="{FF2B5EF4-FFF2-40B4-BE49-F238E27FC236}">
              <a16:creationId xmlns:a16="http://schemas.microsoft.com/office/drawing/2014/main" id="{00000000-0008-0000-0200-000093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136624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223</xdr:row>
      <xdr:rowOff>165100</xdr:rowOff>
    </xdr:from>
    <xdr:to>
      <xdr:col>17</xdr:col>
      <xdr:colOff>3175</xdr:colOff>
      <xdr:row>223</xdr:row>
      <xdr:rowOff>165100</xdr:rowOff>
    </xdr:to>
    <xdr:sp macro="" textlink="">
      <xdr:nvSpPr>
        <xdr:cNvPr id="660" name="WordArt 1">
          <a:extLst>
            <a:ext uri="{FF2B5EF4-FFF2-40B4-BE49-F238E27FC236}">
              <a16:creationId xmlns:a16="http://schemas.microsoft.com/office/drawing/2014/main" id="{00000000-0008-0000-0200-000094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13644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223</xdr:row>
      <xdr:rowOff>165100</xdr:rowOff>
    </xdr:from>
    <xdr:to>
      <xdr:col>17</xdr:col>
      <xdr:colOff>3175</xdr:colOff>
      <xdr:row>223</xdr:row>
      <xdr:rowOff>165100</xdr:rowOff>
    </xdr:to>
    <xdr:sp macro="" textlink="">
      <xdr:nvSpPr>
        <xdr:cNvPr id="661" name="WordArt 2047">
          <a:extLst>
            <a:ext uri="{FF2B5EF4-FFF2-40B4-BE49-F238E27FC236}">
              <a16:creationId xmlns:a16="http://schemas.microsoft.com/office/drawing/2014/main" id="{00000000-0008-0000-0200-000095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13644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223</xdr:row>
      <xdr:rowOff>166873</xdr:rowOff>
    </xdr:from>
    <xdr:to>
      <xdr:col>17</xdr:col>
      <xdr:colOff>3175</xdr:colOff>
      <xdr:row>223</xdr:row>
      <xdr:rowOff>166873</xdr:rowOff>
    </xdr:to>
    <xdr:sp macro="" textlink="">
      <xdr:nvSpPr>
        <xdr:cNvPr id="662" name="WordArt 2050">
          <a:extLst>
            <a:ext uri="{FF2B5EF4-FFF2-40B4-BE49-F238E27FC236}">
              <a16:creationId xmlns:a16="http://schemas.microsoft.com/office/drawing/2014/main" id="{00000000-0008-0000-0200-000096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136624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257</xdr:row>
      <xdr:rowOff>147955</xdr:rowOff>
    </xdr:from>
    <xdr:to>
      <xdr:col>17</xdr:col>
      <xdr:colOff>3175</xdr:colOff>
      <xdr:row>257</xdr:row>
      <xdr:rowOff>147955</xdr:rowOff>
    </xdr:to>
    <xdr:sp macro="" textlink="">
      <xdr:nvSpPr>
        <xdr:cNvPr id="663" name="WordArt 1">
          <a:extLst>
            <a:ext uri="{FF2B5EF4-FFF2-40B4-BE49-F238E27FC236}">
              <a16:creationId xmlns:a16="http://schemas.microsoft.com/office/drawing/2014/main" id="{00000000-0008-0000-0200-000097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594915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257</xdr:row>
      <xdr:rowOff>147955</xdr:rowOff>
    </xdr:from>
    <xdr:to>
      <xdr:col>17</xdr:col>
      <xdr:colOff>3175</xdr:colOff>
      <xdr:row>257</xdr:row>
      <xdr:rowOff>147955</xdr:rowOff>
    </xdr:to>
    <xdr:sp macro="" textlink="">
      <xdr:nvSpPr>
        <xdr:cNvPr id="664" name="WordArt 2047">
          <a:extLst>
            <a:ext uri="{FF2B5EF4-FFF2-40B4-BE49-F238E27FC236}">
              <a16:creationId xmlns:a16="http://schemas.microsoft.com/office/drawing/2014/main" id="{00000000-0008-0000-0200-000098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594915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257</xdr:row>
      <xdr:rowOff>149728</xdr:rowOff>
    </xdr:from>
    <xdr:to>
      <xdr:col>17</xdr:col>
      <xdr:colOff>3175</xdr:colOff>
      <xdr:row>257</xdr:row>
      <xdr:rowOff>149728</xdr:rowOff>
    </xdr:to>
    <xdr:sp macro="" textlink="">
      <xdr:nvSpPr>
        <xdr:cNvPr id="665" name="WordArt 2050">
          <a:extLst>
            <a:ext uri="{FF2B5EF4-FFF2-40B4-BE49-F238E27FC236}">
              <a16:creationId xmlns:a16="http://schemas.microsoft.com/office/drawing/2014/main" id="{00000000-0008-0000-0200-000099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595092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257</xdr:row>
      <xdr:rowOff>155575</xdr:rowOff>
    </xdr:from>
    <xdr:to>
      <xdr:col>17</xdr:col>
      <xdr:colOff>3175</xdr:colOff>
      <xdr:row>257</xdr:row>
      <xdr:rowOff>155575</xdr:rowOff>
    </xdr:to>
    <xdr:sp macro="" textlink="">
      <xdr:nvSpPr>
        <xdr:cNvPr id="666" name="WordArt 1">
          <a:extLst>
            <a:ext uri="{FF2B5EF4-FFF2-40B4-BE49-F238E27FC236}">
              <a16:creationId xmlns:a16="http://schemas.microsoft.com/office/drawing/2014/main" id="{00000000-0008-0000-0200-00009A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59567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257</xdr:row>
      <xdr:rowOff>155575</xdr:rowOff>
    </xdr:from>
    <xdr:to>
      <xdr:col>17</xdr:col>
      <xdr:colOff>3175</xdr:colOff>
      <xdr:row>257</xdr:row>
      <xdr:rowOff>155575</xdr:rowOff>
    </xdr:to>
    <xdr:sp macro="" textlink="">
      <xdr:nvSpPr>
        <xdr:cNvPr id="667" name="WordArt 2047">
          <a:extLst>
            <a:ext uri="{FF2B5EF4-FFF2-40B4-BE49-F238E27FC236}">
              <a16:creationId xmlns:a16="http://schemas.microsoft.com/office/drawing/2014/main" id="{00000000-0008-0000-0200-00009B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59567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257</xdr:row>
      <xdr:rowOff>157348</xdr:rowOff>
    </xdr:from>
    <xdr:to>
      <xdr:col>17</xdr:col>
      <xdr:colOff>3175</xdr:colOff>
      <xdr:row>257</xdr:row>
      <xdr:rowOff>157348</xdr:rowOff>
    </xdr:to>
    <xdr:sp macro="" textlink="">
      <xdr:nvSpPr>
        <xdr:cNvPr id="668" name="WordArt 2050">
          <a:extLst>
            <a:ext uri="{FF2B5EF4-FFF2-40B4-BE49-F238E27FC236}">
              <a16:creationId xmlns:a16="http://schemas.microsoft.com/office/drawing/2014/main" id="{00000000-0008-0000-0200-00009C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595854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257</xdr:row>
      <xdr:rowOff>155575</xdr:rowOff>
    </xdr:from>
    <xdr:to>
      <xdr:col>17</xdr:col>
      <xdr:colOff>3175</xdr:colOff>
      <xdr:row>257</xdr:row>
      <xdr:rowOff>155575</xdr:rowOff>
    </xdr:to>
    <xdr:sp macro="" textlink="">
      <xdr:nvSpPr>
        <xdr:cNvPr id="669" name="WordArt 1">
          <a:extLst>
            <a:ext uri="{FF2B5EF4-FFF2-40B4-BE49-F238E27FC236}">
              <a16:creationId xmlns:a16="http://schemas.microsoft.com/office/drawing/2014/main" id="{00000000-0008-0000-0200-00009D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59567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257</xdr:row>
      <xdr:rowOff>155575</xdr:rowOff>
    </xdr:from>
    <xdr:to>
      <xdr:col>17</xdr:col>
      <xdr:colOff>3175</xdr:colOff>
      <xdr:row>257</xdr:row>
      <xdr:rowOff>155575</xdr:rowOff>
    </xdr:to>
    <xdr:sp macro="" textlink="">
      <xdr:nvSpPr>
        <xdr:cNvPr id="670" name="WordArt 2047">
          <a:extLst>
            <a:ext uri="{FF2B5EF4-FFF2-40B4-BE49-F238E27FC236}">
              <a16:creationId xmlns:a16="http://schemas.microsoft.com/office/drawing/2014/main" id="{00000000-0008-0000-0200-00009E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59567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257</xdr:row>
      <xdr:rowOff>157348</xdr:rowOff>
    </xdr:from>
    <xdr:to>
      <xdr:col>17</xdr:col>
      <xdr:colOff>3175</xdr:colOff>
      <xdr:row>257</xdr:row>
      <xdr:rowOff>157348</xdr:rowOff>
    </xdr:to>
    <xdr:sp macro="" textlink="">
      <xdr:nvSpPr>
        <xdr:cNvPr id="671" name="WordArt 2050">
          <a:extLst>
            <a:ext uri="{FF2B5EF4-FFF2-40B4-BE49-F238E27FC236}">
              <a16:creationId xmlns:a16="http://schemas.microsoft.com/office/drawing/2014/main" id="{00000000-0008-0000-0200-00009F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595854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257</xdr:row>
      <xdr:rowOff>165100</xdr:rowOff>
    </xdr:from>
    <xdr:to>
      <xdr:col>17</xdr:col>
      <xdr:colOff>3175</xdr:colOff>
      <xdr:row>257</xdr:row>
      <xdr:rowOff>165100</xdr:rowOff>
    </xdr:to>
    <xdr:sp macro="" textlink="">
      <xdr:nvSpPr>
        <xdr:cNvPr id="672" name="WordArt 1">
          <a:extLst>
            <a:ext uri="{FF2B5EF4-FFF2-40B4-BE49-F238E27FC236}">
              <a16:creationId xmlns:a16="http://schemas.microsoft.com/office/drawing/2014/main" id="{00000000-0008-0000-0200-0000A0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59663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257</xdr:row>
      <xdr:rowOff>165100</xdr:rowOff>
    </xdr:from>
    <xdr:to>
      <xdr:col>17</xdr:col>
      <xdr:colOff>3175</xdr:colOff>
      <xdr:row>257</xdr:row>
      <xdr:rowOff>165100</xdr:rowOff>
    </xdr:to>
    <xdr:sp macro="" textlink="">
      <xdr:nvSpPr>
        <xdr:cNvPr id="673" name="WordArt 2047">
          <a:extLst>
            <a:ext uri="{FF2B5EF4-FFF2-40B4-BE49-F238E27FC236}">
              <a16:creationId xmlns:a16="http://schemas.microsoft.com/office/drawing/2014/main" id="{00000000-0008-0000-0200-0000A1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59663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257</xdr:row>
      <xdr:rowOff>166873</xdr:rowOff>
    </xdr:from>
    <xdr:to>
      <xdr:col>17</xdr:col>
      <xdr:colOff>3175</xdr:colOff>
      <xdr:row>257</xdr:row>
      <xdr:rowOff>166873</xdr:rowOff>
    </xdr:to>
    <xdr:sp macro="" textlink="">
      <xdr:nvSpPr>
        <xdr:cNvPr id="674" name="WordArt 2050">
          <a:extLst>
            <a:ext uri="{FF2B5EF4-FFF2-40B4-BE49-F238E27FC236}">
              <a16:creationId xmlns:a16="http://schemas.microsoft.com/office/drawing/2014/main" id="{00000000-0008-0000-0200-0000A2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596807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257</xdr:row>
      <xdr:rowOff>165100</xdr:rowOff>
    </xdr:from>
    <xdr:to>
      <xdr:col>17</xdr:col>
      <xdr:colOff>3175</xdr:colOff>
      <xdr:row>257</xdr:row>
      <xdr:rowOff>165100</xdr:rowOff>
    </xdr:to>
    <xdr:sp macro="" textlink="">
      <xdr:nvSpPr>
        <xdr:cNvPr id="675" name="WordArt 1">
          <a:extLst>
            <a:ext uri="{FF2B5EF4-FFF2-40B4-BE49-F238E27FC236}">
              <a16:creationId xmlns:a16="http://schemas.microsoft.com/office/drawing/2014/main" id="{00000000-0008-0000-0200-0000A3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59663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257</xdr:row>
      <xdr:rowOff>165100</xdr:rowOff>
    </xdr:from>
    <xdr:to>
      <xdr:col>17</xdr:col>
      <xdr:colOff>3175</xdr:colOff>
      <xdr:row>257</xdr:row>
      <xdr:rowOff>165100</xdr:rowOff>
    </xdr:to>
    <xdr:sp macro="" textlink="">
      <xdr:nvSpPr>
        <xdr:cNvPr id="676" name="WordArt 2047">
          <a:extLst>
            <a:ext uri="{FF2B5EF4-FFF2-40B4-BE49-F238E27FC236}">
              <a16:creationId xmlns:a16="http://schemas.microsoft.com/office/drawing/2014/main" id="{00000000-0008-0000-0200-0000A4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59663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257</xdr:row>
      <xdr:rowOff>166873</xdr:rowOff>
    </xdr:from>
    <xdr:to>
      <xdr:col>17</xdr:col>
      <xdr:colOff>3175</xdr:colOff>
      <xdr:row>257</xdr:row>
      <xdr:rowOff>166873</xdr:rowOff>
    </xdr:to>
    <xdr:sp macro="" textlink="">
      <xdr:nvSpPr>
        <xdr:cNvPr id="677" name="WordArt 2050">
          <a:extLst>
            <a:ext uri="{FF2B5EF4-FFF2-40B4-BE49-F238E27FC236}">
              <a16:creationId xmlns:a16="http://schemas.microsoft.com/office/drawing/2014/main" id="{00000000-0008-0000-0200-0000A5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596807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257</xdr:row>
      <xdr:rowOff>165100</xdr:rowOff>
    </xdr:from>
    <xdr:to>
      <xdr:col>17</xdr:col>
      <xdr:colOff>3175</xdr:colOff>
      <xdr:row>257</xdr:row>
      <xdr:rowOff>165100</xdr:rowOff>
    </xdr:to>
    <xdr:sp macro="" textlink="">
      <xdr:nvSpPr>
        <xdr:cNvPr id="678" name="WordArt 1">
          <a:extLst>
            <a:ext uri="{FF2B5EF4-FFF2-40B4-BE49-F238E27FC236}">
              <a16:creationId xmlns:a16="http://schemas.microsoft.com/office/drawing/2014/main" id="{00000000-0008-0000-0200-0000A6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59663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257</xdr:row>
      <xdr:rowOff>165100</xdr:rowOff>
    </xdr:from>
    <xdr:to>
      <xdr:col>17</xdr:col>
      <xdr:colOff>3175</xdr:colOff>
      <xdr:row>257</xdr:row>
      <xdr:rowOff>165100</xdr:rowOff>
    </xdr:to>
    <xdr:sp macro="" textlink="">
      <xdr:nvSpPr>
        <xdr:cNvPr id="679" name="WordArt 2047">
          <a:extLst>
            <a:ext uri="{FF2B5EF4-FFF2-40B4-BE49-F238E27FC236}">
              <a16:creationId xmlns:a16="http://schemas.microsoft.com/office/drawing/2014/main" id="{00000000-0008-0000-0200-0000A7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59663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257</xdr:row>
      <xdr:rowOff>166873</xdr:rowOff>
    </xdr:from>
    <xdr:to>
      <xdr:col>17</xdr:col>
      <xdr:colOff>3175</xdr:colOff>
      <xdr:row>257</xdr:row>
      <xdr:rowOff>166873</xdr:rowOff>
    </xdr:to>
    <xdr:sp macro="" textlink="">
      <xdr:nvSpPr>
        <xdr:cNvPr id="680" name="WordArt 2050">
          <a:extLst>
            <a:ext uri="{FF2B5EF4-FFF2-40B4-BE49-F238E27FC236}">
              <a16:creationId xmlns:a16="http://schemas.microsoft.com/office/drawing/2014/main" id="{00000000-0008-0000-0200-0000A8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596807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258</xdr:row>
      <xdr:rowOff>157480</xdr:rowOff>
    </xdr:from>
    <xdr:to>
      <xdr:col>17</xdr:col>
      <xdr:colOff>3175</xdr:colOff>
      <xdr:row>258</xdr:row>
      <xdr:rowOff>157480</xdr:rowOff>
    </xdr:to>
    <xdr:sp macro="" textlink="">
      <xdr:nvSpPr>
        <xdr:cNvPr id="681" name="WordArt 1">
          <a:extLst>
            <a:ext uri="{FF2B5EF4-FFF2-40B4-BE49-F238E27FC236}">
              <a16:creationId xmlns:a16="http://schemas.microsoft.com/office/drawing/2014/main" id="{00000000-0008-0000-0200-0000A9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655875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258</xdr:row>
      <xdr:rowOff>157480</xdr:rowOff>
    </xdr:from>
    <xdr:to>
      <xdr:col>17</xdr:col>
      <xdr:colOff>3175</xdr:colOff>
      <xdr:row>258</xdr:row>
      <xdr:rowOff>157480</xdr:rowOff>
    </xdr:to>
    <xdr:sp macro="" textlink="">
      <xdr:nvSpPr>
        <xdr:cNvPr id="682" name="WordArt 2047">
          <a:extLst>
            <a:ext uri="{FF2B5EF4-FFF2-40B4-BE49-F238E27FC236}">
              <a16:creationId xmlns:a16="http://schemas.microsoft.com/office/drawing/2014/main" id="{00000000-0008-0000-0200-0000AA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655875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258</xdr:row>
      <xdr:rowOff>159253</xdr:rowOff>
    </xdr:from>
    <xdr:to>
      <xdr:col>17</xdr:col>
      <xdr:colOff>3175</xdr:colOff>
      <xdr:row>258</xdr:row>
      <xdr:rowOff>159253</xdr:rowOff>
    </xdr:to>
    <xdr:sp macro="" textlink="">
      <xdr:nvSpPr>
        <xdr:cNvPr id="683" name="WordArt 2050">
          <a:extLst>
            <a:ext uri="{FF2B5EF4-FFF2-40B4-BE49-F238E27FC236}">
              <a16:creationId xmlns:a16="http://schemas.microsoft.com/office/drawing/2014/main" id="{00000000-0008-0000-0200-0000AB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656052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258</xdr:row>
      <xdr:rowOff>165100</xdr:rowOff>
    </xdr:from>
    <xdr:to>
      <xdr:col>17</xdr:col>
      <xdr:colOff>3175</xdr:colOff>
      <xdr:row>258</xdr:row>
      <xdr:rowOff>165100</xdr:rowOff>
    </xdr:to>
    <xdr:sp macro="" textlink="">
      <xdr:nvSpPr>
        <xdr:cNvPr id="684" name="WordArt 1">
          <a:extLst>
            <a:ext uri="{FF2B5EF4-FFF2-40B4-BE49-F238E27FC236}">
              <a16:creationId xmlns:a16="http://schemas.microsoft.com/office/drawing/2014/main" id="{00000000-0008-0000-0200-0000AC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65663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258</xdr:row>
      <xdr:rowOff>165100</xdr:rowOff>
    </xdr:from>
    <xdr:to>
      <xdr:col>17</xdr:col>
      <xdr:colOff>3175</xdr:colOff>
      <xdr:row>258</xdr:row>
      <xdr:rowOff>165100</xdr:rowOff>
    </xdr:to>
    <xdr:sp macro="" textlink="">
      <xdr:nvSpPr>
        <xdr:cNvPr id="685" name="WordArt 2047">
          <a:extLst>
            <a:ext uri="{FF2B5EF4-FFF2-40B4-BE49-F238E27FC236}">
              <a16:creationId xmlns:a16="http://schemas.microsoft.com/office/drawing/2014/main" id="{00000000-0008-0000-0200-0000AD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65663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258</xdr:row>
      <xdr:rowOff>166873</xdr:rowOff>
    </xdr:from>
    <xdr:to>
      <xdr:col>17</xdr:col>
      <xdr:colOff>3175</xdr:colOff>
      <xdr:row>258</xdr:row>
      <xdr:rowOff>166873</xdr:rowOff>
    </xdr:to>
    <xdr:sp macro="" textlink="">
      <xdr:nvSpPr>
        <xdr:cNvPr id="686" name="WordArt 2050">
          <a:extLst>
            <a:ext uri="{FF2B5EF4-FFF2-40B4-BE49-F238E27FC236}">
              <a16:creationId xmlns:a16="http://schemas.microsoft.com/office/drawing/2014/main" id="{00000000-0008-0000-0200-0000AE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656814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258</xdr:row>
      <xdr:rowOff>165100</xdr:rowOff>
    </xdr:from>
    <xdr:to>
      <xdr:col>17</xdr:col>
      <xdr:colOff>3175</xdr:colOff>
      <xdr:row>258</xdr:row>
      <xdr:rowOff>165100</xdr:rowOff>
    </xdr:to>
    <xdr:sp macro="" textlink="">
      <xdr:nvSpPr>
        <xdr:cNvPr id="687" name="WordArt 1">
          <a:extLst>
            <a:ext uri="{FF2B5EF4-FFF2-40B4-BE49-F238E27FC236}">
              <a16:creationId xmlns:a16="http://schemas.microsoft.com/office/drawing/2014/main" id="{00000000-0008-0000-0200-0000AF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65663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258</xdr:row>
      <xdr:rowOff>165100</xdr:rowOff>
    </xdr:from>
    <xdr:to>
      <xdr:col>17</xdr:col>
      <xdr:colOff>3175</xdr:colOff>
      <xdr:row>258</xdr:row>
      <xdr:rowOff>165100</xdr:rowOff>
    </xdr:to>
    <xdr:sp macro="" textlink="">
      <xdr:nvSpPr>
        <xdr:cNvPr id="688" name="WordArt 2047">
          <a:extLst>
            <a:ext uri="{FF2B5EF4-FFF2-40B4-BE49-F238E27FC236}">
              <a16:creationId xmlns:a16="http://schemas.microsoft.com/office/drawing/2014/main" id="{00000000-0008-0000-0200-0000B0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65663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258</xdr:row>
      <xdr:rowOff>166873</xdr:rowOff>
    </xdr:from>
    <xdr:to>
      <xdr:col>17</xdr:col>
      <xdr:colOff>3175</xdr:colOff>
      <xdr:row>258</xdr:row>
      <xdr:rowOff>166873</xdr:rowOff>
    </xdr:to>
    <xdr:sp macro="" textlink="">
      <xdr:nvSpPr>
        <xdr:cNvPr id="689" name="WordArt 2050">
          <a:extLst>
            <a:ext uri="{FF2B5EF4-FFF2-40B4-BE49-F238E27FC236}">
              <a16:creationId xmlns:a16="http://schemas.microsoft.com/office/drawing/2014/main" id="{00000000-0008-0000-0200-0000B1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656814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258</xdr:row>
      <xdr:rowOff>174625</xdr:rowOff>
    </xdr:from>
    <xdr:to>
      <xdr:col>17</xdr:col>
      <xdr:colOff>3175</xdr:colOff>
      <xdr:row>258</xdr:row>
      <xdr:rowOff>174625</xdr:rowOff>
    </xdr:to>
    <xdr:sp macro="" textlink="">
      <xdr:nvSpPr>
        <xdr:cNvPr id="690" name="WordArt 1">
          <a:extLst>
            <a:ext uri="{FF2B5EF4-FFF2-40B4-BE49-F238E27FC236}">
              <a16:creationId xmlns:a16="http://schemas.microsoft.com/office/drawing/2014/main" id="{00000000-0008-0000-0200-0000B2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6575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258</xdr:row>
      <xdr:rowOff>174625</xdr:rowOff>
    </xdr:from>
    <xdr:to>
      <xdr:col>17</xdr:col>
      <xdr:colOff>3175</xdr:colOff>
      <xdr:row>258</xdr:row>
      <xdr:rowOff>174625</xdr:rowOff>
    </xdr:to>
    <xdr:sp macro="" textlink="">
      <xdr:nvSpPr>
        <xdr:cNvPr id="691" name="WordArt 2047">
          <a:extLst>
            <a:ext uri="{FF2B5EF4-FFF2-40B4-BE49-F238E27FC236}">
              <a16:creationId xmlns:a16="http://schemas.microsoft.com/office/drawing/2014/main" id="{00000000-0008-0000-0200-0000B3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6575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258</xdr:row>
      <xdr:rowOff>176398</xdr:rowOff>
    </xdr:from>
    <xdr:to>
      <xdr:col>17</xdr:col>
      <xdr:colOff>3175</xdr:colOff>
      <xdr:row>258</xdr:row>
      <xdr:rowOff>176398</xdr:rowOff>
    </xdr:to>
    <xdr:sp macro="" textlink="">
      <xdr:nvSpPr>
        <xdr:cNvPr id="692" name="WordArt 2050">
          <a:extLst>
            <a:ext uri="{FF2B5EF4-FFF2-40B4-BE49-F238E27FC236}">
              <a16:creationId xmlns:a16="http://schemas.microsoft.com/office/drawing/2014/main" id="{00000000-0008-0000-0200-0000B4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657767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258</xdr:row>
      <xdr:rowOff>174625</xdr:rowOff>
    </xdr:from>
    <xdr:to>
      <xdr:col>17</xdr:col>
      <xdr:colOff>3175</xdr:colOff>
      <xdr:row>258</xdr:row>
      <xdr:rowOff>174625</xdr:rowOff>
    </xdr:to>
    <xdr:sp macro="" textlink="">
      <xdr:nvSpPr>
        <xdr:cNvPr id="693" name="WordArt 1">
          <a:extLst>
            <a:ext uri="{FF2B5EF4-FFF2-40B4-BE49-F238E27FC236}">
              <a16:creationId xmlns:a16="http://schemas.microsoft.com/office/drawing/2014/main" id="{00000000-0008-0000-0200-0000B5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6575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258</xdr:row>
      <xdr:rowOff>174625</xdr:rowOff>
    </xdr:from>
    <xdr:to>
      <xdr:col>17</xdr:col>
      <xdr:colOff>3175</xdr:colOff>
      <xdr:row>258</xdr:row>
      <xdr:rowOff>174625</xdr:rowOff>
    </xdr:to>
    <xdr:sp macro="" textlink="">
      <xdr:nvSpPr>
        <xdr:cNvPr id="694" name="WordArt 2047">
          <a:extLst>
            <a:ext uri="{FF2B5EF4-FFF2-40B4-BE49-F238E27FC236}">
              <a16:creationId xmlns:a16="http://schemas.microsoft.com/office/drawing/2014/main" id="{00000000-0008-0000-0200-0000B6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6575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258</xdr:row>
      <xdr:rowOff>176398</xdr:rowOff>
    </xdr:from>
    <xdr:to>
      <xdr:col>17</xdr:col>
      <xdr:colOff>3175</xdr:colOff>
      <xdr:row>258</xdr:row>
      <xdr:rowOff>176398</xdr:rowOff>
    </xdr:to>
    <xdr:sp macro="" textlink="">
      <xdr:nvSpPr>
        <xdr:cNvPr id="695" name="WordArt 2050">
          <a:extLst>
            <a:ext uri="{FF2B5EF4-FFF2-40B4-BE49-F238E27FC236}">
              <a16:creationId xmlns:a16="http://schemas.microsoft.com/office/drawing/2014/main" id="{00000000-0008-0000-0200-0000B7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657767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258</xdr:row>
      <xdr:rowOff>174625</xdr:rowOff>
    </xdr:from>
    <xdr:to>
      <xdr:col>17</xdr:col>
      <xdr:colOff>3175</xdr:colOff>
      <xdr:row>258</xdr:row>
      <xdr:rowOff>174625</xdr:rowOff>
    </xdr:to>
    <xdr:sp macro="" textlink="">
      <xdr:nvSpPr>
        <xdr:cNvPr id="696" name="WordArt 1">
          <a:extLst>
            <a:ext uri="{FF2B5EF4-FFF2-40B4-BE49-F238E27FC236}">
              <a16:creationId xmlns:a16="http://schemas.microsoft.com/office/drawing/2014/main" id="{00000000-0008-0000-0200-0000B8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6575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258</xdr:row>
      <xdr:rowOff>174625</xdr:rowOff>
    </xdr:from>
    <xdr:to>
      <xdr:col>17</xdr:col>
      <xdr:colOff>3175</xdr:colOff>
      <xdr:row>258</xdr:row>
      <xdr:rowOff>174625</xdr:rowOff>
    </xdr:to>
    <xdr:sp macro="" textlink="">
      <xdr:nvSpPr>
        <xdr:cNvPr id="697" name="WordArt 2047">
          <a:extLst>
            <a:ext uri="{FF2B5EF4-FFF2-40B4-BE49-F238E27FC236}">
              <a16:creationId xmlns:a16="http://schemas.microsoft.com/office/drawing/2014/main" id="{00000000-0008-0000-0200-0000B9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6575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258</xdr:row>
      <xdr:rowOff>176398</xdr:rowOff>
    </xdr:from>
    <xdr:to>
      <xdr:col>17</xdr:col>
      <xdr:colOff>3175</xdr:colOff>
      <xdr:row>258</xdr:row>
      <xdr:rowOff>176398</xdr:rowOff>
    </xdr:to>
    <xdr:sp macro="" textlink="">
      <xdr:nvSpPr>
        <xdr:cNvPr id="698" name="WordArt 2050">
          <a:extLst>
            <a:ext uri="{FF2B5EF4-FFF2-40B4-BE49-F238E27FC236}">
              <a16:creationId xmlns:a16="http://schemas.microsoft.com/office/drawing/2014/main" id="{00000000-0008-0000-0200-0000BA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657767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259</xdr:row>
      <xdr:rowOff>147955</xdr:rowOff>
    </xdr:from>
    <xdr:to>
      <xdr:col>17</xdr:col>
      <xdr:colOff>3175</xdr:colOff>
      <xdr:row>259</xdr:row>
      <xdr:rowOff>147955</xdr:rowOff>
    </xdr:to>
    <xdr:sp macro="" textlink="">
      <xdr:nvSpPr>
        <xdr:cNvPr id="699" name="WordArt 1">
          <a:extLst>
            <a:ext uri="{FF2B5EF4-FFF2-40B4-BE49-F238E27FC236}">
              <a16:creationId xmlns:a16="http://schemas.microsoft.com/office/drawing/2014/main" id="{00000000-0008-0000-0200-0000BB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714930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259</xdr:row>
      <xdr:rowOff>147955</xdr:rowOff>
    </xdr:from>
    <xdr:to>
      <xdr:col>17</xdr:col>
      <xdr:colOff>3175</xdr:colOff>
      <xdr:row>259</xdr:row>
      <xdr:rowOff>147955</xdr:rowOff>
    </xdr:to>
    <xdr:sp macro="" textlink="">
      <xdr:nvSpPr>
        <xdr:cNvPr id="700" name="WordArt 2047">
          <a:extLst>
            <a:ext uri="{FF2B5EF4-FFF2-40B4-BE49-F238E27FC236}">
              <a16:creationId xmlns:a16="http://schemas.microsoft.com/office/drawing/2014/main" id="{00000000-0008-0000-0200-0000BC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714930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259</xdr:row>
      <xdr:rowOff>149728</xdr:rowOff>
    </xdr:from>
    <xdr:to>
      <xdr:col>17</xdr:col>
      <xdr:colOff>3175</xdr:colOff>
      <xdr:row>259</xdr:row>
      <xdr:rowOff>149728</xdr:rowOff>
    </xdr:to>
    <xdr:sp macro="" textlink="">
      <xdr:nvSpPr>
        <xdr:cNvPr id="701" name="WordArt 2050">
          <a:extLst>
            <a:ext uri="{FF2B5EF4-FFF2-40B4-BE49-F238E27FC236}">
              <a16:creationId xmlns:a16="http://schemas.microsoft.com/office/drawing/2014/main" id="{00000000-0008-0000-0200-0000BD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715107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259</xdr:row>
      <xdr:rowOff>155575</xdr:rowOff>
    </xdr:from>
    <xdr:to>
      <xdr:col>17</xdr:col>
      <xdr:colOff>3175</xdr:colOff>
      <xdr:row>259</xdr:row>
      <xdr:rowOff>155575</xdr:rowOff>
    </xdr:to>
    <xdr:sp macro="" textlink="">
      <xdr:nvSpPr>
        <xdr:cNvPr id="702" name="WordArt 1">
          <a:extLst>
            <a:ext uri="{FF2B5EF4-FFF2-40B4-BE49-F238E27FC236}">
              <a16:creationId xmlns:a16="http://schemas.microsoft.com/office/drawing/2014/main" id="{00000000-0008-0000-0200-0000BE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71569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259</xdr:row>
      <xdr:rowOff>155575</xdr:rowOff>
    </xdr:from>
    <xdr:to>
      <xdr:col>17</xdr:col>
      <xdr:colOff>3175</xdr:colOff>
      <xdr:row>259</xdr:row>
      <xdr:rowOff>155575</xdr:rowOff>
    </xdr:to>
    <xdr:sp macro="" textlink="">
      <xdr:nvSpPr>
        <xdr:cNvPr id="703" name="WordArt 2047">
          <a:extLst>
            <a:ext uri="{FF2B5EF4-FFF2-40B4-BE49-F238E27FC236}">
              <a16:creationId xmlns:a16="http://schemas.microsoft.com/office/drawing/2014/main" id="{00000000-0008-0000-0200-0000BF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71569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259</xdr:row>
      <xdr:rowOff>157348</xdr:rowOff>
    </xdr:from>
    <xdr:to>
      <xdr:col>17</xdr:col>
      <xdr:colOff>3175</xdr:colOff>
      <xdr:row>259</xdr:row>
      <xdr:rowOff>157348</xdr:rowOff>
    </xdr:to>
    <xdr:sp macro="" textlink="">
      <xdr:nvSpPr>
        <xdr:cNvPr id="704" name="WordArt 2050">
          <a:extLst>
            <a:ext uri="{FF2B5EF4-FFF2-40B4-BE49-F238E27FC236}">
              <a16:creationId xmlns:a16="http://schemas.microsoft.com/office/drawing/2014/main" id="{00000000-0008-0000-0200-0000C0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715869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259</xdr:row>
      <xdr:rowOff>155575</xdr:rowOff>
    </xdr:from>
    <xdr:to>
      <xdr:col>17</xdr:col>
      <xdr:colOff>3175</xdr:colOff>
      <xdr:row>259</xdr:row>
      <xdr:rowOff>155575</xdr:rowOff>
    </xdr:to>
    <xdr:sp macro="" textlink="">
      <xdr:nvSpPr>
        <xdr:cNvPr id="705" name="WordArt 1">
          <a:extLst>
            <a:ext uri="{FF2B5EF4-FFF2-40B4-BE49-F238E27FC236}">
              <a16:creationId xmlns:a16="http://schemas.microsoft.com/office/drawing/2014/main" id="{00000000-0008-0000-0200-0000C1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71569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259</xdr:row>
      <xdr:rowOff>155575</xdr:rowOff>
    </xdr:from>
    <xdr:to>
      <xdr:col>17</xdr:col>
      <xdr:colOff>3175</xdr:colOff>
      <xdr:row>259</xdr:row>
      <xdr:rowOff>155575</xdr:rowOff>
    </xdr:to>
    <xdr:sp macro="" textlink="">
      <xdr:nvSpPr>
        <xdr:cNvPr id="706" name="WordArt 2047">
          <a:extLst>
            <a:ext uri="{FF2B5EF4-FFF2-40B4-BE49-F238E27FC236}">
              <a16:creationId xmlns:a16="http://schemas.microsoft.com/office/drawing/2014/main" id="{00000000-0008-0000-0200-0000C2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71569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259</xdr:row>
      <xdr:rowOff>157348</xdr:rowOff>
    </xdr:from>
    <xdr:to>
      <xdr:col>17</xdr:col>
      <xdr:colOff>3175</xdr:colOff>
      <xdr:row>259</xdr:row>
      <xdr:rowOff>157348</xdr:rowOff>
    </xdr:to>
    <xdr:sp macro="" textlink="">
      <xdr:nvSpPr>
        <xdr:cNvPr id="707" name="WordArt 2050">
          <a:extLst>
            <a:ext uri="{FF2B5EF4-FFF2-40B4-BE49-F238E27FC236}">
              <a16:creationId xmlns:a16="http://schemas.microsoft.com/office/drawing/2014/main" id="{00000000-0008-0000-0200-0000C3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715869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259</xdr:row>
      <xdr:rowOff>165100</xdr:rowOff>
    </xdr:from>
    <xdr:to>
      <xdr:col>17</xdr:col>
      <xdr:colOff>3175</xdr:colOff>
      <xdr:row>259</xdr:row>
      <xdr:rowOff>165100</xdr:rowOff>
    </xdr:to>
    <xdr:sp macro="" textlink="">
      <xdr:nvSpPr>
        <xdr:cNvPr id="708" name="WordArt 1">
          <a:extLst>
            <a:ext uri="{FF2B5EF4-FFF2-40B4-BE49-F238E27FC236}">
              <a16:creationId xmlns:a16="http://schemas.microsoft.com/office/drawing/2014/main" id="{00000000-0008-0000-0200-0000C4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71664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259</xdr:row>
      <xdr:rowOff>165100</xdr:rowOff>
    </xdr:from>
    <xdr:to>
      <xdr:col>17</xdr:col>
      <xdr:colOff>3175</xdr:colOff>
      <xdr:row>259</xdr:row>
      <xdr:rowOff>165100</xdr:rowOff>
    </xdr:to>
    <xdr:sp macro="" textlink="">
      <xdr:nvSpPr>
        <xdr:cNvPr id="709" name="WordArt 2047">
          <a:extLst>
            <a:ext uri="{FF2B5EF4-FFF2-40B4-BE49-F238E27FC236}">
              <a16:creationId xmlns:a16="http://schemas.microsoft.com/office/drawing/2014/main" id="{00000000-0008-0000-0200-0000C5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71664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259</xdr:row>
      <xdr:rowOff>166873</xdr:rowOff>
    </xdr:from>
    <xdr:to>
      <xdr:col>17</xdr:col>
      <xdr:colOff>3175</xdr:colOff>
      <xdr:row>259</xdr:row>
      <xdr:rowOff>166873</xdr:rowOff>
    </xdr:to>
    <xdr:sp macro="" textlink="">
      <xdr:nvSpPr>
        <xdr:cNvPr id="710" name="WordArt 2050">
          <a:extLst>
            <a:ext uri="{FF2B5EF4-FFF2-40B4-BE49-F238E27FC236}">
              <a16:creationId xmlns:a16="http://schemas.microsoft.com/office/drawing/2014/main" id="{00000000-0008-0000-0200-0000C6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71682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259</xdr:row>
      <xdr:rowOff>165100</xdr:rowOff>
    </xdr:from>
    <xdr:to>
      <xdr:col>17</xdr:col>
      <xdr:colOff>3175</xdr:colOff>
      <xdr:row>259</xdr:row>
      <xdr:rowOff>165100</xdr:rowOff>
    </xdr:to>
    <xdr:sp macro="" textlink="">
      <xdr:nvSpPr>
        <xdr:cNvPr id="711" name="WordArt 1">
          <a:extLst>
            <a:ext uri="{FF2B5EF4-FFF2-40B4-BE49-F238E27FC236}">
              <a16:creationId xmlns:a16="http://schemas.microsoft.com/office/drawing/2014/main" id="{00000000-0008-0000-0200-0000C7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71664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259</xdr:row>
      <xdr:rowOff>165100</xdr:rowOff>
    </xdr:from>
    <xdr:to>
      <xdr:col>17</xdr:col>
      <xdr:colOff>3175</xdr:colOff>
      <xdr:row>259</xdr:row>
      <xdr:rowOff>165100</xdr:rowOff>
    </xdr:to>
    <xdr:sp macro="" textlink="">
      <xdr:nvSpPr>
        <xdr:cNvPr id="712" name="WordArt 2047">
          <a:extLst>
            <a:ext uri="{FF2B5EF4-FFF2-40B4-BE49-F238E27FC236}">
              <a16:creationId xmlns:a16="http://schemas.microsoft.com/office/drawing/2014/main" id="{00000000-0008-0000-0200-0000C8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71664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259</xdr:row>
      <xdr:rowOff>166873</xdr:rowOff>
    </xdr:from>
    <xdr:to>
      <xdr:col>17</xdr:col>
      <xdr:colOff>3175</xdr:colOff>
      <xdr:row>259</xdr:row>
      <xdr:rowOff>166873</xdr:rowOff>
    </xdr:to>
    <xdr:sp macro="" textlink="">
      <xdr:nvSpPr>
        <xdr:cNvPr id="713" name="WordArt 2050">
          <a:extLst>
            <a:ext uri="{FF2B5EF4-FFF2-40B4-BE49-F238E27FC236}">
              <a16:creationId xmlns:a16="http://schemas.microsoft.com/office/drawing/2014/main" id="{00000000-0008-0000-0200-0000C9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71682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259</xdr:row>
      <xdr:rowOff>165100</xdr:rowOff>
    </xdr:from>
    <xdr:to>
      <xdr:col>17</xdr:col>
      <xdr:colOff>3175</xdr:colOff>
      <xdr:row>259</xdr:row>
      <xdr:rowOff>165100</xdr:rowOff>
    </xdr:to>
    <xdr:sp macro="" textlink="">
      <xdr:nvSpPr>
        <xdr:cNvPr id="714" name="WordArt 1">
          <a:extLst>
            <a:ext uri="{FF2B5EF4-FFF2-40B4-BE49-F238E27FC236}">
              <a16:creationId xmlns:a16="http://schemas.microsoft.com/office/drawing/2014/main" id="{00000000-0008-0000-0200-0000CA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71664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259</xdr:row>
      <xdr:rowOff>165100</xdr:rowOff>
    </xdr:from>
    <xdr:to>
      <xdr:col>17</xdr:col>
      <xdr:colOff>3175</xdr:colOff>
      <xdr:row>259</xdr:row>
      <xdr:rowOff>165100</xdr:rowOff>
    </xdr:to>
    <xdr:sp macro="" textlink="">
      <xdr:nvSpPr>
        <xdr:cNvPr id="715" name="WordArt 2047">
          <a:extLst>
            <a:ext uri="{FF2B5EF4-FFF2-40B4-BE49-F238E27FC236}">
              <a16:creationId xmlns:a16="http://schemas.microsoft.com/office/drawing/2014/main" id="{00000000-0008-0000-0200-0000CB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71664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259</xdr:row>
      <xdr:rowOff>166873</xdr:rowOff>
    </xdr:from>
    <xdr:to>
      <xdr:col>17</xdr:col>
      <xdr:colOff>3175</xdr:colOff>
      <xdr:row>259</xdr:row>
      <xdr:rowOff>166873</xdr:rowOff>
    </xdr:to>
    <xdr:sp macro="" textlink="">
      <xdr:nvSpPr>
        <xdr:cNvPr id="716" name="WordArt 2050">
          <a:extLst>
            <a:ext uri="{FF2B5EF4-FFF2-40B4-BE49-F238E27FC236}">
              <a16:creationId xmlns:a16="http://schemas.microsoft.com/office/drawing/2014/main" id="{00000000-0008-0000-0200-0000CC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71682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262</xdr:row>
      <xdr:rowOff>155575</xdr:rowOff>
    </xdr:from>
    <xdr:to>
      <xdr:col>17</xdr:col>
      <xdr:colOff>3175</xdr:colOff>
      <xdr:row>262</xdr:row>
      <xdr:rowOff>155575</xdr:rowOff>
    </xdr:to>
    <xdr:sp macro="" textlink="">
      <xdr:nvSpPr>
        <xdr:cNvPr id="717" name="WordArt 1">
          <a:extLst>
            <a:ext uri="{FF2B5EF4-FFF2-40B4-BE49-F238E27FC236}">
              <a16:creationId xmlns:a16="http://schemas.microsoft.com/office/drawing/2014/main" id="{00000000-0008-0000-0200-0000CD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85571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262</xdr:row>
      <xdr:rowOff>155575</xdr:rowOff>
    </xdr:from>
    <xdr:to>
      <xdr:col>17</xdr:col>
      <xdr:colOff>3175</xdr:colOff>
      <xdr:row>262</xdr:row>
      <xdr:rowOff>155575</xdr:rowOff>
    </xdr:to>
    <xdr:sp macro="" textlink="">
      <xdr:nvSpPr>
        <xdr:cNvPr id="718" name="WordArt 2047">
          <a:extLst>
            <a:ext uri="{FF2B5EF4-FFF2-40B4-BE49-F238E27FC236}">
              <a16:creationId xmlns:a16="http://schemas.microsoft.com/office/drawing/2014/main" id="{00000000-0008-0000-0200-0000CE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85571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262</xdr:row>
      <xdr:rowOff>157348</xdr:rowOff>
    </xdr:from>
    <xdr:to>
      <xdr:col>17</xdr:col>
      <xdr:colOff>3175</xdr:colOff>
      <xdr:row>262</xdr:row>
      <xdr:rowOff>157348</xdr:rowOff>
    </xdr:to>
    <xdr:sp macro="" textlink="">
      <xdr:nvSpPr>
        <xdr:cNvPr id="719" name="WordArt 2050">
          <a:extLst>
            <a:ext uri="{FF2B5EF4-FFF2-40B4-BE49-F238E27FC236}">
              <a16:creationId xmlns:a16="http://schemas.microsoft.com/office/drawing/2014/main" id="{00000000-0008-0000-0200-0000CF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855887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262</xdr:row>
      <xdr:rowOff>155575</xdr:rowOff>
    </xdr:from>
    <xdr:to>
      <xdr:col>17</xdr:col>
      <xdr:colOff>3175</xdr:colOff>
      <xdr:row>262</xdr:row>
      <xdr:rowOff>155575</xdr:rowOff>
    </xdr:to>
    <xdr:sp macro="" textlink="">
      <xdr:nvSpPr>
        <xdr:cNvPr id="720" name="WordArt 1">
          <a:extLst>
            <a:ext uri="{FF2B5EF4-FFF2-40B4-BE49-F238E27FC236}">
              <a16:creationId xmlns:a16="http://schemas.microsoft.com/office/drawing/2014/main" id="{00000000-0008-0000-0200-0000D0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85571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262</xdr:row>
      <xdr:rowOff>155575</xdr:rowOff>
    </xdr:from>
    <xdr:to>
      <xdr:col>17</xdr:col>
      <xdr:colOff>3175</xdr:colOff>
      <xdr:row>262</xdr:row>
      <xdr:rowOff>155575</xdr:rowOff>
    </xdr:to>
    <xdr:sp macro="" textlink="">
      <xdr:nvSpPr>
        <xdr:cNvPr id="721" name="WordArt 2047">
          <a:extLst>
            <a:ext uri="{FF2B5EF4-FFF2-40B4-BE49-F238E27FC236}">
              <a16:creationId xmlns:a16="http://schemas.microsoft.com/office/drawing/2014/main" id="{00000000-0008-0000-0200-0000D1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85571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262</xdr:row>
      <xdr:rowOff>157348</xdr:rowOff>
    </xdr:from>
    <xdr:to>
      <xdr:col>17</xdr:col>
      <xdr:colOff>3175</xdr:colOff>
      <xdr:row>262</xdr:row>
      <xdr:rowOff>157348</xdr:rowOff>
    </xdr:to>
    <xdr:sp macro="" textlink="">
      <xdr:nvSpPr>
        <xdr:cNvPr id="722" name="WordArt 2050">
          <a:extLst>
            <a:ext uri="{FF2B5EF4-FFF2-40B4-BE49-F238E27FC236}">
              <a16:creationId xmlns:a16="http://schemas.microsoft.com/office/drawing/2014/main" id="{00000000-0008-0000-0200-0000D2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855887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262</xdr:row>
      <xdr:rowOff>147955</xdr:rowOff>
    </xdr:from>
    <xdr:to>
      <xdr:col>17</xdr:col>
      <xdr:colOff>3175</xdr:colOff>
      <xdr:row>262</xdr:row>
      <xdr:rowOff>147955</xdr:rowOff>
    </xdr:to>
    <xdr:sp macro="" textlink="">
      <xdr:nvSpPr>
        <xdr:cNvPr id="723" name="WordArt 1">
          <a:extLst>
            <a:ext uri="{FF2B5EF4-FFF2-40B4-BE49-F238E27FC236}">
              <a16:creationId xmlns:a16="http://schemas.microsoft.com/office/drawing/2014/main" id="{00000000-0008-0000-0200-0000D3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854948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262</xdr:row>
      <xdr:rowOff>147955</xdr:rowOff>
    </xdr:from>
    <xdr:to>
      <xdr:col>17</xdr:col>
      <xdr:colOff>3175</xdr:colOff>
      <xdr:row>262</xdr:row>
      <xdr:rowOff>147955</xdr:rowOff>
    </xdr:to>
    <xdr:sp macro="" textlink="">
      <xdr:nvSpPr>
        <xdr:cNvPr id="724" name="WordArt 2047">
          <a:extLst>
            <a:ext uri="{FF2B5EF4-FFF2-40B4-BE49-F238E27FC236}">
              <a16:creationId xmlns:a16="http://schemas.microsoft.com/office/drawing/2014/main" id="{00000000-0008-0000-0200-0000D4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854948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262</xdr:row>
      <xdr:rowOff>149728</xdr:rowOff>
    </xdr:from>
    <xdr:to>
      <xdr:col>17</xdr:col>
      <xdr:colOff>3175</xdr:colOff>
      <xdr:row>262</xdr:row>
      <xdr:rowOff>149728</xdr:rowOff>
    </xdr:to>
    <xdr:sp macro="" textlink="">
      <xdr:nvSpPr>
        <xdr:cNvPr id="725" name="WordArt 2050">
          <a:extLst>
            <a:ext uri="{FF2B5EF4-FFF2-40B4-BE49-F238E27FC236}">
              <a16:creationId xmlns:a16="http://schemas.microsoft.com/office/drawing/2014/main" id="{00000000-0008-0000-0200-0000D5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855125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262</xdr:row>
      <xdr:rowOff>155575</xdr:rowOff>
    </xdr:from>
    <xdr:to>
      <xdr:col>17</xdr:col>
      <xdr:colOff>3175</xdr:colOff>
      <xdr:row>262</xdr:row>
      <xdr:rowOff>155575</xdr:rowOff>
    </xdr:to>
    <xdr:sp macro="" textlink="">
      <xdr:nvSpPr>
        <xdr:cNvPr id="726" name="WordArt 1">
          <a:extLst>
            <a:ext uri="{FF2B5EF4-FFF2-40B4-BE49-F238E27FC236}">
              <a16:creationId xmlns:a16="http://schemas.microsoft.com/office/drawing/2014/main" id="{00000000-0008-0000-0200-0000D6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85571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262</xdr:row>
      <xdr:rowOff>155575</xdr:rowOff>
    </xdr:from>
    <xdr:to>
      <xdr:col>17</xdr:col>
      <xdr:colOff>3175</xdr:colOff>
      <xdr:row>262</xdr:row>
      <xdr:rowOff>155575</xdr:rowOff>
    </xdr:to>
    <xdr:sp macro="" textlink="">
      <xdr:nvSpPr>
        <xdr:cNvPr id="727" name="WordArt 2047">
          <a:extLst>
            <a:ext uri="{FF2B5EF4-FFF2-40B4-BE49-F238E27FC236}">
              <a16:creationId xmlns:a16="http://schemas.microsoft.com/office/drawing/2014/main" id="{00000000-0008-0000-0200-0000D7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85571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262</xdr:row>
      <xdr:rowOff>157348</xdr:rowOff>
    </xdr:from>
    <xdr:to>
      <xdr:col>17</xdr:col>
      <xdr:colOff>3175</xdr:colOff>
      <xdr:row>262</xdr:row>
      <xdr:rowOff>157348</xdr:rowOff>
    </xdr:to>
    <xdr:sp macro="" textlink="">
      <xdr:nvSpPr>
        <xdr:cNvPr id="728" name="WordArt 2050">
          <a:extLst>
            <a:ext uri="{FF2B5EF4-FFF2-40B4-BE49-F238E27FC236}">
              <a16:creationId xmlns:a16="http://schemas.microsoft.com/office/drawing/2014/main" id="{00000000-0008-0000-0200-0000D8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855887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262</xdr:row>
      <xdr:rowOff>155575</xdr:rowOff>
    </xdr:from>
    <xdr:to>
      <xdr:col>17</xdr:col>
      <xdr:colOff>3175</xdr:colOff>
      <xdr:row>262</xdr:row>
      <xdr:rowOff>155575</xdr:rowOff>
    </xdr:to>
    <xdr:sp macro="" textlink="">
      <xdr:nvSpPr>
        <xdr:cNvPr id="729" name="WordArt 1">
          <a:extLst>
            <a:ext uri="{FF2B5EF4-FFF2-40B4-BE49-F238E27FC236}">
              <a16:creationId xmlns:a16="http://schemas.microsoft.com/office/drawing/2014/main" id="{00000000-0008-0000-0200-0000D9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85571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262</xdr:row>
      <xdr:rowOff>155575</xdr:rowOff>
    </xdr:from>
    <xdr:to>
      <xdr:col>17</xdr:col>
      <xdr:colOff>3175</xdr:colOff>
      <xdr:row>262</xdr:row>
      <xdr:rowOff>155575</xdr:rowOff>
    </xdr:to>
    <xdr:sp macro="" textlink="">
      <xdr:nvSpPr>
        <xdr:cNvPr id="730" name="WordArt 2047">
          <a:extLst>
            <a:ext uri="{FF2B5EF4-FFF2-40B4-BE49-F238E27FC236}">
              <a16:creationId xmlns:a16="http://schemas.microsoft.com/office/drawing/2014/main" id="{00000000-0008-0000-0200-0000DA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85571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262</xdr:row>
      <xdr:rowOff>157348</xdr:rowOff>
    </xdr:from>
    <xdr:to>
      <xdr:col>17</xdr:col>
      <xdr:colOff>3175</xdr:colOff>
      <xdr:row>262</xdr:row>
      <xdr:rowOff>157348</xdr:rowOff>
    </xdr:to>
    <xdr:sp macro="" textlink="">
      <xdr:nvSpPr>
        <xdr:cNvPr id="731" name="WordArt 2050">
          <a:extLst>
            <a:ext uri="{FF2B5EF4-FFF2-40B4-BE49-F238E27FC236}">
              <a16:creationId xmlns:a16="http://schemas.microsoft.com/office/drawing/2014/main" id="{00000000-0008-0000-0200-0000DB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855887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262</xdr:row>
      <xdr:rowOff>165100</xdr:rowOff>
    </xdr:from>
    <xdr:to>
      <xdr:col>17</xdr:col>
      <xdr:colOff>3175</xdr:colOff>
      <xdr:row>262</xdr:row>
      <xdr:rowOff>165100</xdr:rowOff>
    </xdr:to>
    <xdr:sp macro="" textlink="">
      <xdr:nvSpPr>
        <xdr:cNvPr id="732" name="WordArt 1">
          <a:extLst>
            <a:ext uri="{FF2B5EF4-FFF2-40B4-BE49-F238E27FC236}">
              <a16:creationId xmlns:a16="http://schemas.microsoft.com/office/drawing/2014/main" id="{00000000-0008-0000-0200-0000DC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85666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262</xdr:row>
      <xdr:rowOff>165100</xdr:rowOff>
    </xdr:from>
    <xdr:to>
      <xdr:col>17</xdr:col>
      <xdr:colOff>3175</xdr:colOff>
      <xdr:row>262</xdr:row>
      <xdr:rowOff>165100</xdr:rowOff>
    </xdr:to>
    <xdr:sp macro="" textlink="">
      <xdr:nvSpPr>
        <xdr:cNvPr id="733" name="WordArt 2047">
          <a:extLst>
            <a:ext uri="{FF2B5EF4-FFF2-40B4-BE49-F238E27FC236}">
              <a16:creationId xmlns:a16="http://schemas.microsoft.com/office/drawing/2014/main" id="{00000000-0008-0000-0200-0000DD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85666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262</xdr:row>
      <xdr:rowOff>166873</xdr:rowOff>
    </xdr:from>
    <xdr:to>
      <xdr:col>17</xdr:col>
      <xdr:colOff>3175</xdr:colOff>
      <xdr:row>262</xdr:row>
      <xdr:rowOff>166873</xdr:rowOff>
    </xdr:to>
    <xdr:sp macro="" textlink="">
      <xdr:nvSpPr>
        <xdr:cNvPr id="734" name="WordArt 2050">
          <a:extLst>
            <a:ext uri="{FF2B5EF4-FFF2-40B4-BE49-F238E27FC236}">
              <a16:creationId xmlns:a16="http://schemas.microsoft.com/office/drawing/2014/main" id="{00000000-0008-0000-0200-0000DE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856839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262</xdr:row>
      <xdr:rowOff>165100</xdr:rowOff>
    </xdr:from>
    <xdr:to>
      <xdr:col>17</xdr:col>
      <xdr:colOff>3175</xdr:colOff>
      <xdr:row>262</xdr:row>
      <xdr:rowOff>165100</xdr:rowOff>
    </xdr:to>
    <xdr:sp macro="" textlink="">
      <xdr:nvSpPr>
        <xdr:cNvPr id="735" name="WordArt 1">
          <a:extLst>
            <a:ext uri="{FF2B5EF4-FFF2-40B4-BE49-F238E27FC236}">
              <a16:creationId xmlns:a16="http://schemas.microsoft.com/office/drawing/2014/main" id="{00000000-0008-0000-0200-0000DF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85666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262</xdr:row>
      <xdr:rowOff>165100</xdr:rowOff>
    </xdr:from>
    <xdr:to>
      <xdr:col>17</xdr:col>
      <xdr:colOff>3175</xdr:colOff>
      <xdr:row>262</xdr:row>
      <xdr:rowOff>165100</xdr:rowOff>
    </xdr:to>
    <xdr:sp macro="" textlink="">
      <xdr:nvSpPr>
        <xdr:cNvPr id="736" name="WordArt 2047">
          <a:extLst>
            <a:ext uri="{FF2B5EF4-FFF2-40B4-BE49-F238E27FC236}">
              <a16:creationId xmlns:a16="http://schemas.microsoft.com/office/drawing/2014/main" id="{00000000-0008-0000-0200-0000E0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85666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262</xdr:row>
      <xdr:rowOff>166873</xdr:rowOff>
    </xdr:from>
    <xdr:to>
      <xdr:col>17</xdr:col>
      <xdr:colOff>3175</xdr:colOff>
      <xdr:row>262</xdr:row>
      <xdr:rowOff>166873</xdr:rowOff>
    </xdr:to>
    <xdr:sp macro="" textlink="">
      <xdr:nvSpPr>
        <xdr:cNvPr id="737" name="WordArt 2050">
          <a:extLst>
            <a:ext uri="{FF2B5EF4-FFF2-40B4-BE49-F238E27FC236}">
              <a16:creationId xmlns:a16="http://schemas.microsoft.com/office/drawing/2014/main" id="{00000000-0008-0000-0200-0000E1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856839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262</xdr:row>
      <xdr:rowOff>165100</xdr:rowOff>
    </xdr:from>
    <xdr:to>
      <xdr:col>17</xdr:col>
      <xdr:colOff>3175</xdr:colOff>
      <xdr:row>262</xdr:row>
      <xdr:rowOff>165100</xdr:rowOff>
    </xdr:to>
    <xdr:sp macro="" textlink="">
      <xdr:nvSpPr>
        <xdr:cNvPr id="738" name="WordArt 1">
          <a:extLst>
            <a:ext uri="{FF2B5EF4-FFF2-40B4-BE49-F238E27FC236}">
              <a16:creationId xmlns:a16="http://schemas.microsoft.com/office/drawing/2014/main" id="{00000000-0008-0000-0200-0000E2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85666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262</xdr:row>
      <xdr:rowOff>165100</xdr:rowOff>
    </xdr:from>
    <xdr:to>
      <xdr:col>17</xdr:col>
      <xdr:colOff>3175</xdr:colOff>
      <xdr:row>262</xdr:row>
      <xdr:rowOff>165100</xdr:rowOff>
    </xdr:to>
    <xdr:sp macro="" textlink="">
      <xdr:nvSpPr>
        <xdr:cNvPr id="739" name="WordArt 2047">
          <a:extLst>
            <a:ext uri="{FF2B5EF4-FFF2-40B4-BE49-F238E27FC236}">
              <a16:creationId xmlns:a16="http://schemas.microsoft.com/office/drawing/2014/main" id="{00000000-0008-0000-0200-0000E3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85666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262</xdr:row>
      <xdr:rowOff>166873</xdr:rowOff>
    </xdr:from>
    <xdr:to>
      <xdr:col>17</xdr:col>
      <xdr:colOff>3175</xdr:colOff>
      <xdr:row>262</xdr:row>
      <xdr:rowOff>166873</xdr:rowOff>
    </xdr:to>
    <xdr:sp macro="" textlink="">
      <xdr:nvSpPr>
        <xdr:cNvPr id="740" name="WordArt 2050">
          <a:extLst>
            <a:ext uri="{FF2B5EF4-FFF2-40B4-BE49-F238E27FC236}">
              <a16:creationId xmlns:a16="http://schemas.microsoft.com/office/drawing/2014/main" id="{00000000-0008-0000-0200-0000E4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856839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264</xdr:row>
      <xdr:rowOff>165100</xdr:rowOff>
    </xdr:from>
    <xdr:to>
      <xdr:col>17</xdr:col>
      <xdr:colOff>3175</xdr:colOff>
      <xdr:row>264</xdr:row>
      <xdr:rowOff>165100</xdr:rowOff>
    </xdr:to>
    <xdr:sp macro="" textlink="">
      <xdr:nvSpPr>
        <xdr:cNvPr id="741" name="WordArt 1">
          <a:extLst>
            <a:ext uri="{FF2B5EF4-FFF2-40B4-BE49-F238E27FC236}">
              <a16:creationId xmlns:a16="http://schemas.microsoft.com/office/drawing/2014/main" id="{00000000-0008-0000-0200-0000E5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93667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264</xdr:row>
      <xdr:rowOff>165100</xdr:rowOff>
    </xdr:from>
    <xdr:to>
      <xdr:col>17</xdr:col>
      <xdr:colOff>3175</xdr:colOff>
      <xdr:row>264</xdr:row>
      <xdr:rowOff>165100</xdr:rowOff>
    </xdr:to>
    <xdr:sp macro="" textlink="">
      <xdr:nvSpPr>
        <xdr:cNvPr id="742" name="WordArt 2047">
          <a:extLst>
            <a:ext uri="{FF2B5EF4-FFF2-40B4-BE49-F238E27FC236}">
              <a16:creationId xmlns:a16="http://schemas.microsoft.com/office/drawing/2014/main" id="{00000000-0008-0000-0200-0000E6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93667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264</xdr:row>
      <xdr:rowOff>166873</xdr:rowOff>
    </xdr:from>
    <xdr:to>
      <xdr:col>17</xdr:col>
      <xdr:colOff>3175</xdr:colOff>
      <xdr:row>264</xdr:row>
      <xdr:rowOff>166873</xdr:rowOff>
    </xdr:to>
    <xdr:sp macro="" textlink="">
      <xdr:nvSpPr>
        <xdr:cNvPr id="743" name="WordArt 2050">
          <a:extLst>
            <a:ext uri="{FF2B5EF4-FFF2-40B4-BE49-F238E27FC236}">
              <a16:creationId xmlns:a16="http://schemas.microsoft.com/office/drawing/2014/main" id="{00000000-0008-0000-0200-0000E7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936849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264</xdr:row>
      <xdr:rowOff>165100</xdr:rowOff>
    </xdr:from>
    <xdr:to>
      <xdr:col>17</xdr:col>
      <xdr:colOff>3175</xdr:colOff>
      <xdr:row>264</xdr:row>
      <xdr:rowOff>165100</xdr:rowOff>
    </xdr:to>
    <xdr:sp macro="" textlink="">
      <xdr:nvSpPr>
        <xdr:cNvPr id="744" name="WordArt 1">
          <a:extLst>
            <a:ext uri="{FF2B5EF4-FFF2-40B4-BE49-F238E27FC236}">
              <a16:creationId xmlns:a16="http://schemas.microsoft.com/office/drawing/2014/main" id="{00000000-0008-0000-0200-0000E8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93667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264</xdr:row>
      <xdr:rowOff>165100</xdr:rowOff>
    </xdr:from>
    <xdr:to>
      <xdr:col>17</xdr:col>
      <xdr:colOff>3175</xdr:colOff>
      <xdr:row>264</xdr:row>
      <xdr:rowOff>165100</xdr:rowOff>
    </xdr:to>
    <xdr:sp macro="" textlink="">
      <xdr:nvSpPr>
        <xdr:cNvPr id="745" name="WordArt 2047">
          <a:extLst>
            <a:ext uri="{FF2B5EF4-FFF2-40B4-BE49-F238E27FC236}">
              <a16:creationId xmlns:a16="http://schemas.microsoft.com/office/drawing/2014/main" id="{00000000-0008-0000-0200-0000E9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93667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264</xdr:row>
      <xdr:rowOff>166873</xdr:rowOff>
    </xdr:from>
    <xdr:to>
      <xdr:col>17</xdr:col>
      <xdr:colOff>3175</xdr:colOff>
      <xdr:row>264</xdr:row>
      <xdr:rowOff>166873</xdr:rowOff>
    </xdr:to>
    <xdr:sp macro="" textlink="">
      <xdr:nvSpPr>
        <xdr:cNvPr id="746" name="WordArt 2050">
          <a:extLst>
            <a:ext uri="{FF2B5EF4-FFF2-40B4-BE49-F238E27FC236}">
              <a16:creationId xmlns:a16="http://schemas.microsoft.com/office/drawing/2014/main" id="{00000000-0008-0000-0200-0000EA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936849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264</xdr:row>
      <xdr:rowOff>157480</xdr:rowOff>
    </xdr:from>
    <xdr:to>
      <xdr:col>17</xdr:col>
      <xdr:colOff>3175</xdr:colOff>
      <xdr:row>264</xdr:row>
      <xdr:rowOff>157480</xdr:rowOff>
    </xdr:to>
    <xdr:sp macro="" textlink="">
      <xdr:nvSpPr>
        <xdr:cNvPr id="747" name="WordArt 1">
          <a:extLst>
            <a:ext uri="{FF2B5EF4-FFF2-40B4-BE49-F238E27FC236}">
              <a16:creationId xmlns:a16="http://schemas.microsoft.com/office/drawing/2014/main" id="{00000000-0008-0000-0200-0000EB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935910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264</xdr:row>
      <xdr:rowOff>157480</xdr:rowOff>
    </xdr:from>
    <xdr:to>
      <xdr:col>17</xdr:col>
      <xdr:colOff>3175</xdr:colOff>
      <xdr:row>264</xdr:row>
      <xdr:rowOff>157480</xdr:rowOff>
    </xdr:to>
    <xdr:sp macro="" textlink="">
      <xdr:nvSpPr>
        <xdr:cNvPr id="748" name="WordArt 2047">
          <a:extLst>
            <a:ext uri="{FF2B5EF4-FFF2-40B4-BE49-F238E27FC236}">
              <a16:creationId xmlns:a16="http://schemas.microsoft.com/office/drawing/2014/main" id="{00000000-0008-0000-0200-0000EC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935910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264</xdr:row>
      <xdr:rowOff>159253</xdr:rowOff>
    </xdr:from>
    <xdr:to>
      <xdr:col>17</xdr:col>
      <xdr:colOff>3175</xdr:colOff>
      <xdr:row>264</xdr:row>
      <xdr:rowOff>159253</xdr:rowOff>
    </xdr:to>
    <xdr:sp macro="" textlink="">
      <xdr:nvSpPr>
        <xdr:cNvPr id="749" name="WordArt 2050">
          <a:extLst>
            <a:ext uri="{FF2B5EF4-FFF2-40B4-BE49-F238E27FC236}">
              <a16:creationId xmlns:a16="http://schemas.microsoft.com/office/drawing/2014/main" id="{00000000-0008-0000-0200-0000ED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936087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264</xdr:row>
      <xdr:rowOff>165100</xdr:rowOff>
    </xdr:from>
    <xdr:to>
      <xdr:col>17</xdr:col>
      <xdr:colOff>3175</xdr:colOff>
      <xdr:row>264</xdr:row>
      <xdr:rowOff>165100</xdr:rowOff>
    </xdr:to>
    <xdr:sp macro="" textlink="">
      <xdr:nvSpPr>
        <xdr:cNvPr id="750" name="WordArt 1">
          <a:extLst>
            <a:ext uri="{FF2B5EF4-FFF2-40B4-BE49-F238E27FC236}">
              <a16:creationId xmlns:a16="http://schemas.microsoft.com/office/drawing/2014/main" id="{00000000-0008-0000-0200-0000EE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93667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264</xdr:row>
      <xdr:rowOff>165100</xdr:rowOff>
    </xdr:from>
    <xdr:to>
      <xdr:col>17</xdr:col>
      <xdr:colOff>3175</xdr:colOff>
      <xdr:row>264</xdr:row>
      <xdr:rowOff>165100</xdr:rowOff>
    </xdr:to>
    <xdr:sp macro="" textlink="">
      <xdr:nvSpPr>
        <xdr:cNvPr id="751" name="WordArt 2047">
          <a:extLst>
            <a:ext uri="{FF2B5EF4-FFF2-40B4-BE49-F238E27FC236}">
              <a16:creationId xmlns:a16="http://schemas.microsoft.com/office/drawing/2014/main" id="{00000000-0008-0000-0200-0000EF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93667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264</xdr:row>
      <xdr:rowOff>166873</xdr:rowOff>
    </xdr:from>
    <xdr:to>
      <xdr:col>17</xdr:col>
      <xdr:colOff>3175</xdr:colOff>
      <xdr:row>264</xdr:row>
      <xdr:rowOff>166873</xdr:rowOff>
    </xdr:to>
    <xdr:sp macro="" textlink="">
      <xdr:nvSpPr>
        <xdr:cNvPr id="752" name="WordArt 2050">
          <a:extLst>
            <a:ext uri="{FF2B5EF4-FFF2-40B4-BE49-F238E27FC236}">
              <a16:creationId xmlns:a16="http://schemas.microsoft.com/office/drawing/2014/main" id="{00000000-0008-0000-0200-0000F0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936849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264</xdr:row>
      <xdr:rowOff>165100</xdr:rowOff>
    </xdr:from>
    <xdr:to>
      <xdr:col>17</xdr:col>
      <xdr:colOff>3175</xdr:colOff>
      <xdr:row>264</xdr:row>
      <xdr:rowOff>165100</xdr:rowOff>
    </xdr:to>
    <xdr:sp macro="" textlink="">
      <xdr:nvSpPr>
        <xdr:cNvPr id="753" name="WordArt 1">
          <a:extLst>
            <a:ext uri="{FF2B5EF4-FFF2-40B4-BE49-F238E27FC236}">
              <a16:creationId xmlns:a16="http://schemas.microsoft.com/office/drawing/2014/main" id="{00000000-0008-0000-0200-0000F1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93667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264</xdr:row>
      <xdr:rowOff>165100</xdr:rowOff>
    </xdr:from>
    <xdr:to>
      <xdr:col>17</xdr:col>
      <xdr:colOff>3175</xdr:colOff>
      <xdr:row>264</xdr:row>
      <xdr:rowOff>165100</xdr:rowOff>
    </xdr:to>
    <xdr:sp macro="" textlink="">
      <xdr:nvSpPr>
        <xdr:cNvPr id="754" name="WordArt 2047">
          <a:extLst>
            <a:ext uri="{FF2B5EF4-FFF2-40B4-BE49-F238E27FC236}">
              <a16:creationId xmlns:a16="http://schemas.microsoft.com/office/drawing/2014/main" id="{00000000-0008-0000-0200-0000F2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93667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264</xdr:row>
      <xdr:rowOff>166873</xdr:rowOff>
    </xdr:from>
    <xdr:to>
      <xdr:col>17</xdr:col>
      <xdr:colOff>3175</xdr:colOff>
      <xdr:row>264</xdr:row>
      <xdr:rowOff>166873</xdr:rowOff>
    </xdr:to>
    <xdr:sp macro="" textlink="">
      <xdr:nvSpPr>
        <xdr:cNvPr id="755" name="WordArt 2050">
          <a:extLst>
            <a:ext uri="{FF2B5EF4-FFF2-40B4-BE49-F238E27FC236}">
              <a16:creationId xmlns:a16="http://schemas.microsoft.com/office/drawing/2014/main" id="{00000000-0008-0000-0200-0000F3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936849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264</xdr:row>
      <xdr:rowOff>174625</xdr:rowOff>
    </xdr:from>
    <xdr:to>
      <xdr:col>17</xdr:col>
      <xdr:colOff>3175</xdr:colOff>
      <xdr:row>264</xdr:row>
      <xdr:rowOff>174625</xdr:rowOff>
    </xdr:to>
    <xdr:sp macro="" textlink="">
      <xdr:nvSpPr>
        <xdr:cNvPr id="756" name="WordArt 1">
          <a:extLst>
            <a:ext uri="{FF2B5EF4-FFF2-40B4-BE49-F238E27FC236}">
              <a16:creationId xmlns:a16="http://schemas.microsoft.com/office/drawing/2014/main" id="{00000000-0008-0000-0200-0000F4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93762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264</xdr:row>
      <xdr:rowOff>174625</xdr:rowOff>
    </xdr:from>
    <xdr:to>
      <xdr:col>17</xdr:col>
      <xdr:colOff>3175</xdr:colOff>
      <xdr:row>264</xdr:row>
      <xdr:rowOff>174625</xdr:rowOff>
    </xdr:to>
    <xdr:sp macro="" textlink="">
      <xdr:nvSpPr>
        <xdr:cNvPr id="757" name="WordArt 2047">
          <a:extLst>
            <a:ext uri="{FF2B5EF4-FFF2-40B4-BE49-F238E27FC236}">
              <a16:creationId xmlns:a16="http://schemas.microsoft.com/office/drawing/2014/main" id="{00000000-0008-0000-0200-0000F5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93762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264</xdr:row>
      <xdr:rowOff>176398</xdr:rowOff>
    </xdr:from>
    <xdr:to>
      <xdr:col>17</xdr:col>
      <xdr:colOff>3175</xdr:colOff>
      <xdr:row>264</xdr:row>
      <xdr:rowOff>176398</xdr:rowOff>
    </xdr:to>
    <xdr:sp macro="" textlink="">
      <xdr:nvSpPr>
        <xdr:cNvPr id="758" name="WordArt 2050">
          <a:extLst>
            <a:ext uri="{FF2B5EF4-FFF2-40B4-BE49-F238E27FC236}">
              <a16:creationId xmlns:a16="http://schemas.microsoft.com/office/drawing/2014/main" id="{00000000-0008-0000-0200-0000F6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93780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264</xdr:row>
      <xdr:rowOff>174625</xdr:rowOff>
    </xdr:from>
    <xdr:to>
      <xdr:col>17</xdr:col>
      <xdr:colOff>3175</xdr:colOff>
      <xdr:row>264</xdr:row>
      <xdr:rowOff>174625</xdr:rowOff>
    </xdr:to>
    <xdr:sp macro="" textlink="">
      <xdr:nvSpPr>
        <xdr:cNvPr id="759" name="WordArt 1">
          <a:extLst>
            <a:ext uri="{FF2B5EF4-FFF2-40B4-BE49-F238E27FC236}">
              <a16:creationId xmlns:a16="http://schemas.microsoft.com/office/drawing/2014/main" id="{00000000-0008-0000-0200-0000F7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93762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264</xdr:row>
      <xdr:rowOff>174625</xdr:rowOff>
    </xdr:from>
    <xdr:to>
      <xdr:col>17</xdr:col>
      <xdr:colOff>3175</xdr:colOff>
      <xdr:row>264</xdr:row>
      <xdr:rowOff>174625</xdr:rowOff>
    </xdr:to>
    <xdr:sp macro="" textlink="">
      <xdr:nvSpPr>
        <xdr:cNvPr id="760" name="WordArt 2047">
          <a:extLst>
            <a:ext uri="{FF2B5EF4-FFF2-40B4-BE49-F238E27FC236}">
              <a16:creationId xmlns:a16="http://schemas.microsoft.com/office/drawing/2014/main" id="{00000000-0008-0000-0200-0000F8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93762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264</xdr:row>
      <xdr:rowOff>176398</xdr:rowOff>
    </xdr:from>
    <xdr:to>
      <xdr:col>17</xdr:col>
      <xdr:colOff>3175</xdr:colOff>
      <xdr:row>264</xdr:row>
      <xdr:rowOff>176398</xdr:rowOff>
    </xdr:to>
    <xdr:sp macro="" textlink="">
      <xdr:nvSpPr>
        <xdr:cNvPr id="761" name="WordArt 2050">
          <a:extLst>
            <a:ext uri="{FF2B5EF4-FFF2-40B4-BE49-F238E27FC236}">
              <a16:creationId xmlns:a16="http://schemas.microsoft.com/office/drawing/2014/main" id="{00000000-0008-0000-0200-0000F9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93780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264</xdr:row>
      <xdr:rowOff>174625</xdr:rowOff>
    </xdr:from>
    <xdr:to>
      <xdr:col>17</xdr:col>
      <xdr:colOff>3175</xdr:colOff>
      <xdr:row>264</xdr:row>
      <xdr:rowOff>174625</xdr:rowOff>
    </xdr:to>
    <xdr:sp macro="" textlink="">
      <xdr:nvSpPr>
        <xdr:cNvPr id="762" name="WordArt 1">
          <a:extLst>
            <a:ext uri="{FF2B5EF4-FFF2-40B4-BE49-F238E27FC236}">
              <a16:creationId xmlns:a16="http://schemas.microsoft.com/office/drawing/2014/main" id="{00000000-0008-0000-0200-0000FA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93762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264</xdr:row>
      <xdr:rowOff>174625</xdr:rowOff>
    </xdr:from>
    <xdr:to>
      <xdr:col>17</xdr:col>
      <xdr:colOff>3175</xdr:colOff>
      <xdr:row>264</xdr:row>
      <xdr:rowOff>174625</xdr:rowOff>
    </xdr:to>
    <xdr:sp macro="" textlink="">
      <xdr:nvSpPr>
        <xdr:cNvPr id="763" name="WordArt 2047">
          <a:extLst>
            <a:ext uri="{FF2B5EF4-FFF2-40B4-BE49-F238E27FC236}">
              <a16:creationId xmlns:a16="http://schemas.microsoft.com/office/drawing/2014/main" id="{00000000-0008-0000-0200-0000FB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93762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264</xdr:row>
      <xdr:rowOff>176398</xdr:rowOff>
    </xdr:from>
    <xdr:to>
      <xdr:col>17</xdr:col>
      <xdr:colOff>3175</xdr:colOff>
      <xdr:row>264</xdr:row>
      <xdr:rowOff>176398</xdr:rowOff>
    </xdr:to>
    <xdr:sp macro="" textlink="">
      <xdr:nvSpPr>
        <xdr:cNvPr id="764" name="WordArt 2050">
          <a:extLst>
            <a:ext uri="{FF2B5EF4-FFF2-40B4-BE49-F238E27FC236}">
              <a16:creationId xmlns:a16="http://schemas.microsoft.com/office/drawing/2014/main" id="{00000000-0008-0000-0200-0000FC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893780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308</xdr:row>
      <xdr:rowOff>171450</xdr:rowOff>
    </xdr:from>
    <xdr:to>
      <xdr:col>17</xdr:col>
      <xdr:colOff>3175</xdr:colOff>
      <xdr:row>308</xdr:row>
      <xdr:rowOff>171450</xdr:rowOff>
    </xdr:to>
    <xdr:sp macro="" textlink="">
      <xdr:nvSpPr>
        <xdr:cNvPr id="765" name="WordArt 1">
          <a:extLst>
            <a:ext uri="{FF2B5EF4-FFF2-40B4-BE49-F238E27FC236}">
              <a16:creationId xmlns:a16="http://schemas.microsoft.com/office/drawing/2014/main" id="{00000000-0008-0000-0200-0000FD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93279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308</xdr:row>
      <xdr:rowOff>171450</xdr:rowOff>
    </xdr:from>
    <xdr:to>
      <xdr:col>17</xdr:col>
      <xdr:colOff>3175</xdr:colOff>
      <xdr:row>308</xdr:row>
      <xdr:rowOff>171450</xdr:rowOff>
    </xdr:to>
    <xdr:sp macro="" textlink="">
      <xdr:nvSpPr>
        <xdr:cNvPr id="766" name="WordArt 2047">
          <a:extLst>
            <a:ext uri="{FF2B5EF4-FFF2-40B4-BE49-F238E27FC236}">
              <a16:creationId xmlns:a16="http://schemas.microsoft.com/office/drawing/2014/main" id="{00000000-0008-0000-0200-0000FE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93279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308</xdr:row>
      <xdr:rowOff>173223</xdr:rowOff>
    </xdr:from>
    <xdr:to>
      <xdr:col>17</xdr:col>
      <xdr:colOff>3175</xdr:colOff>
      <xdr:row>308</xdr:row>
      <xdr:rowOff>173223</xdr:rowOff>
    </xdr:to>
    <xdr:sp macro="" textlink="">
      <xdr:nvSpPr>
        <xdr:cNvPr id="767" name="WordArt 2050">
          <a:extLst>
            <a:ext uri="{FF2B5EF4-FFF2-40B4-BE49-F238E27FC236}">
              <a16:creationId xmlns:a16="http://schemas.microsoft.com/office/drawing/2014/main" id="{00000000-0008-0000-0200-0000FF02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93297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301</xdr:row>
      <xdr:rowOff>152400</xdr:rowOff>
    </xdr:from>
    <xdr:to>
      <xdr:col>17</xdr:col>
      <xdr:colOff>3175</xdr:colOff>
      <xdr:row>301</xdr:row>
      <xdr:rowOff>152400</xdr:rowOff>
    </xdr:to>
    <xdr:sp macro="" textlink="">
      <xdr:nvSpPr>
        <xdr:cNvPr id="768" name="WordArt 1">
          <a:extLst>
            <a:ext uri="{FF2B5EF4-FFF2-40B4-BE49-F238E27FC236}">
              <a16:creationId xmlns:a16="http://schemas.microsoft.com/office/drawing/2014/main" id="{00000000-0008-0000-0200-000000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62037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301</xdr:row>
      <xdr:rowOff>152400</xdr:rowOff>
    </xdr:from>
    <xdr:to>
      <xdr:col>17</xdr:col>
      <xdr:colOff>3175</xdr:colOff>
      <xdr:row>301</xdr:row>
      <xdr:rowOff>152400</xdr:rowOff>
    </xdr:to>
    <xdr:sp macro="" textlink="">
      <xdr:nvSpPr>
        <xdr:cNvPr id="769" name="WordArt 2047">
          <a:extLst>
            <a:ext uri="{FF2B5EF4-FFF2-40B4-BE49-F238E27FC236}">
              <a16:creationId xmlns:a16="http://schemas.microsoft.com/office/drawing/2014/main" id="{00000000-0008-0000-0200-000001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62037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301</xdr:row>
      <xdr:rowOff>154173</xdr:rowOff>
    </xdr:from>
    <xdr:to>
      <xdr:col>17</xdr:col>
      <xdr:colOff>3175</xdr:colOff>
      <xdr:row>301</xdr:row>
      <xdr:rowOff>154173</xdr:rowOff>
    </xdr:to>
    <xdr:sp macro="" textlink="">
      <xdr:nvSpPr>
        <xdr:cNvPr id="770" name="WordArt 2050">
          <a:extLst>
            <a:ext uri="{FF2B5EF4-FFF2-40B4-BE49-F238E27FC236}">
              <a16:creationId xmlns:a16="http://schemas.microsoft.com/office/drawing/2014/main" id="{00000000-0008-0000-0200-000002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62055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301</xdr:row>
      <xdr:rowOff>152400</xdr:rowOff>
    </xdr:from>
    <xdr:to>
      <xdr:col>17</xdr:col>
      <xdr:colOff>3175</xdr:colOff>
      <xdr:row>301</xdr:row>
      <xdr:rowOff>152400</xdr:rowOff>
    </xdr:to>
    <xdr:sp macro="" textlink="">
      <xdr:nvSpPr>
        <xdr:cNvPr id="771" name="WordArt 1">
          <a:extLst>
            <a:ext uri="{FF2B5EF4-FFF2-40B4-BE49-F238E27FC236}">
              <a16:creationId xmlns:a16="http://schemas.microsoft.com/office/drawing/2014/main" id="{00000000-0008-0000-0200-000003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62037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301</xdr:row>
      <xdr:rowOff>152400</xdr:rowOff>
    </xdr:from>
    <xdr:to>
      <xdr:col>17</xdr:col>
      <xdr:colOff>3175</xdr:colOff>
      <xdr:row>301</xdr:row>
      <xdr:rowOff>152400</xdr:rowOff>
    </xdr:to>
    <xdr:sp macro="" textlink="">
      <xdr:nvSpPr>
        <xdr:cNvPr id="772" name="WordArt 2047">
          <a:extLst>
            <a:ext uri="{FF2B5EF4-FFF2-40B4-BE49-F238E27FC236}">
              <a16:creationId xmlns:a16="http://schemas.microsoft.com/office/drawing/2014/main" id="{00000000-0008-0000-0200-000004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62037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301</xdr:row>
      <xdr:rowOff>154173</xdr:rowOff>
    </xdr:from>
    <xdr:to>
      <xdr:col>17</xdr:col>
      <xdr:colOff>3175</xdr:colOff>
      <xdr:row>301</xdr:row>
      <xdr:rowOff>154173</xdr:rowOff>
    </xdr:to>
    <xdr:sp macro="" textlink="">
      <xdr:nvSpPr>
        <xdr:cNvPr id="773" name="WordArt 2050">
          <a:extLst>
            <a:ext uri="{FF2B5EF4-FFF2-40B4-BE49-F238E27FC236}">
              <a16:creationId xmlns:a16="http://schemas.microsoft.com/office/drawing/2014/main" id="{00000000-0008-0000-0200-000005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62055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301</xdr:row>
      <xdr:rowOff>161925</xdr:rowOff>
    </xdr:from>
    <xdr:to>
      <xdr:col>17</xdr:col>
      <xdr:colOff>3175</xdr:colOff>
      <xdr:row>301</xdr:row>
      <xdr:rowOff>161925</xdr:rowOff>
    </xdr:to>
    <xdr:sp macro="" textlink="">
      <xdr:nvSpPr>
        <xdr:cNvPr id="774" name="WordArt 1">
          <a:extLst>
            <a:ext uri="{FF2B5EF4-FFF2-40B4-BE49-F238E27FC236}">
              <a16:creationId xmlns:a16="http://schemas.microsoft.com/office/drawing/2014/main" id="{00000000-0008-0000-0200-000006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62132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301</xdr:row>
      <xdr:rowOff>161925</xdr:rowOff>
    </xdr:from>
    <xdr:to>
      <xdr:col>17</xdr:col>
      <xdr:colOff>3175</xdr:colOff>
      <xdr:row>301</xdr:row>
      <xdr:rowOff>161925</xdr:rowOff>
    </xdr:to>
    <xdr:sp macro="" textlink="">
      <xdr:nvSpPr>
        <xdr:cNvPr id="775" name="WordArt 2047">
          <a:extLst>
            <a:ext uri="{FF2B5EF4-FFF2-40B4-BE49-F238E27FC236}">
              <a16:creationId xmlns:a16="http://schemas.microsoft.com/office/drawing/2014/main" id="{00000000-0008-0000-0200-000007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62132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301</xdr:row>
      <xdr:rowOff>163698</xdr:rowOff>
    </xdr:from>
    <xdr:to>
      <xdr:col>17</xdr:col>
      <xdr:colOff>3175</xdr:colOff>
      <xdr:row>301</xdr:row>
      <xdr:rowOff>163698</xdr:rowOff>
    </xdr:to>
    <xdr:sp macro="" textlink="">
      <xdr:nvSpPr>
        <xdr:cNvPr id="776" name="WordArt 2050">
          <a:extLst>
            <a:ext uri="{FF2B5EF4-FFF2-40B4-BE49-F238E27FC236}">
              <a16:creationId xmlns:a16="http://schemas.microsoft.com/office/drawing/2014/main" id="{00000000-0008-0000-0200-000008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621504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301</xdr:row>
      <xdr:rowOff>161925</xdr:rowOff>
    </xdr:from>
    <xdr:to>
      <xdr:col>17</xdr:col>
      <xdr:colOff>3175</xdr:colOff>
      <xdr:row>301</xdr:row>
      <xdr:rowOff>161925</xdr:rowOff>
    </xdr:to>
    <xdr:sp macro="" textlink="">
      <xdr:nvSpPr>
        <xdr:cNvPr id="777" name="WordArt 1">
          <a:extLst>
            <a:ext uri="{FF2B5EF4-FFF2-40B4-BE49-F238E27FC236}">
              <a16:creationId xmlns:a16="http://schemas.microsoft.com/office/drawing/2014/main" id="{00000000-0008-0000-0200-000009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62132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301</xdr:row>
      <xdr:rowOff>161925</xdr:rowOff>
    </xdr:from>
    <xdr:to>
      <xdr:col>17</xdr:col>
      <xdr:colOff>3175</xdr:colOff>
      <xdr:row>301</xdr:row>
      <xdr:rowOff>161925</xdr:rowOff>
    </xdr:to>
    <xdr:sp macro="" textlink="">
      <xdr:nvSpPr>
        <xdr:cNvPr id="778" name="WordArt 2047">
          <a:extLst>
            <a:ext uri="{FF2B5EF4-FFF2-40B4-BE49-F238E27FC236}">
              <a16:creationId xmlns:a16="http://schemas.microsoft.com/office/drawing/2014/main" id="{00000000-0008-0000-0200-00000A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62132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301</xdr:row>
      <xdr:rowOff>163698</xdr:rowOff>
    </xdr:from>
    <xdr:to>
      <xdr:col>17</xdr:col>
      <xdr:colOff>3175</xdr:colOff>
      <xdr:row>301</xdr:row>
      <xdr:rowOff>163698</xdr:rowOff>
    </xdr:to>
    <xdr:sp macro="" textlink="">
      <xdr:nvSpPr>
        <xdr:cNvPr id="779" name="WordArt 2050">
          <a:extLst>
            <a:ext uri="{FF2B5EF4-FFF2-40B4-BE49-F238E27FC236}">
              <a16:creationId xmlns:a16="http://schemas.microsoft.com/office/drawing/2014/main" id="{00000000-0008-0000-0200-00000B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621504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302</xdr:row>
      <xdr:rowOff>161925</xdr:rowOff>
    </xdr:from>
    <xdr:to>
      <xdr:col>17</xdr:col>
      <xdr:colOff>3175</xdr:colOff>
      <xdr:row>302</xdr:row>
      <xdr:rowOff>161925</xdr:rowOff>
    </xdr:to>
    <xdr:sp macro="" textlink="">
      <xdr:nvSpPr>
        <xdr:cNvPr id="780" name="WordArt 1">
          <a:extLst>
            <a:ext uri="{FF2B5EF4-FFF2-40B4-BE49-F238E27FC236}">
              <a16:creationId xmlns:a16="http://schemas.microsoft.com/office/drawing/2014/main" id="{00000000-0008-0000-0200-00000C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66133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302</xdr:row>
      <xdr:rowOff>161925</xdr:rowOff>
    </xdr:from>
    <xdr:to>
      <xdr:col>17</xdr:col>
      <xdr:colOff>3175</xdr:colOff>
      <xdr:row>302</xdr:row>
      <xdr:rowOff>161925</xdr:rowOff>
    </xdr:to>
    <xdr:sp macro="" textlink="">
      <xdr:nvSpPr>
        <xdr:cNvPr id="781" name="WordArt 2047">
          <a:extLst>
            <a:ext uri="{FF2B5EF4-FFF2-40B4-BE49-F238E27FC236}">
              <a16:creationId xmlns:a16="http://schemas.microsoft.com/office/drawing/2014/main" id="{00000000-0008-0000-0200-00000D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66133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302</xdr:row>
      <xdr:rowOff>163698</xdr:rowOff>
    </xdr:from>
    <xdr:to>
      <xdr:col>17</xdr:col>
      <xdr:colOff>3175</xdr:colOff>
      <xdr:row>302</xdr:row>
      <xdr:rowOff>163698</xdr:rowOff>
    </xdr:to>
    <xdr:sp macro="" textlink="">
      <xdr:nvSpPr>
        <xdr:cNvPr id="782" name="WordArt 2050">
          <a:extLst>
            <a:ext uri="{FF2B5EF4-FFF2-40B4-BE49-F238E27FC236}">
              <a16:creationId xmlns:a16="http://schemas.microsoft.com/office/drawing/2014/main" id="{00000000-0008-0000-0200-00000E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661509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302</xdr:row>
      <xdr:rowOff>161925</xdr:rowOff>
    </xdr:from>
    <xdr:to>
      <xdr:col>17</xdr:col>
      <xdr:colOff>3175</xdr:colOff>
      <xdr:row>302</xdr:row>
      <xdr:rowOff>161925</xdr:rowOff>
    </xdr:to>
    <xdr:sp macro="" textlink="">
      <xdr:nvSpPr>
        <xdr:cNvPr id="783" name="WordArt 1">
          <a:extLst>
            <a:ext uri="{FF2B5EF4-FFF2-40B4-BE49-F238E27FC236}">
              <a16:creationId xmlns:a16="http://schemas.microsoft.com/office/drawing/2014/main" id="{00000000-0008-0000-0200-00000F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66133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302</xdr:row>
      <xdr:rowOff>161925</xdr:rowOff>
    </xdr:from>
    <xdr:to>
      <xdr:col>17</xdr:col>
      <xdr:colOff>3175</xdr:colOff>
      <xdr:row>302</xdr:row>
      <xdr:rowOff>161925</xdr:rowOff>
    </xdr:to>
    <xdr:sp macro="" textlink="">
      <xdr:nvSpPr>
        <xdr:cNvPr id="784" name="WordArt 2047">
          <a:extLst>
            <a:ext uri="{FF2B5EF4-FFF2-40B4-BE49-F238E27FC236}">
              <a16:creationId xmlns:a16="http://schemas.microsoft.com/office/drawing/2014/main" id="{00000000-0008-0000-0200-000010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66133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302</xdr:row>
      <xdr:rowOff>163698</xdr:rowOff>
    </xdr:from>
    <xdr:to>
      <xdr:col>17</xdr:col>
      <xdr:colOff>3175</xdr:colOff>
      <xdr:row>302</xdr:row>
      <xdr:rowOff>163698</xdr:rowOff>
    </xdr:to>
    <xdr:sp macro="" textlink="">
      <xdr:nvSpPr>
        <xdr:cNvPr id="785" name="WordArt 2050">
          <a:extLst>
            <a:ext uri="{FF2B5EF4-FFF2-40B4-BE49-F238E27FC236}">
              <a16:creationId xmlns:a16="http://schemas.microsoft.com/office/drawing/2014/main" id="{00000000-0008-0000-0200-000011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661509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302</xdr:row>
      <xdr:rowOff>171450</xdr:rowOff>
    </xdr:from>
    <xdr:to>
      <xdr:col>17</xdr:col>
      <xdr:colOff>3175</xdr:colOff>
      <xdr:row>302</xdr:row>
      <xdr:rowOff>171450</xdr:rowOff>
    </xdr:to>
    <xdr:sp macro="" textlink="">
      <xdr:nvSpPr>
        <xdr:cNvPr id="786" name="WordArt 1">
          <a:extLst>
            <a:ext uri="{FF2B5EF4-FFF2-40B4-BE49-F238E27FC236}">
              <a16:creationId xmlns:a16="http://schemas.microsoft.com/office/drawing/2014/main" id="{00000000-0008-0000-0200-000012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66228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302</xdr:row>
      <xdr:rowOff>171450</xdr:rowOff>
    </xdr:from>
    <xdr:to>
      <xdr:col>17</xdr:col>
      <xdr:colOff>3175</xdr:colOff>
      <xdr:row>302</xdr:row>
      <xdr:rowOff>171450</xdr:rowOff>
    </xdr:to>
    <xdr:sp macro="" textlink="">
      <xdr:nvSpPr>
        <xdr:cNvPr id="787" name="WordArt 2047">
          <a:extLst>
            <a:ext uri="{FF2B5EF4-FFF2-40B4-BE49-F238E27FC236}">
              <a16:creationId xmlns:a16="http://schemas.microsoft.com/office/drawing/2014/main" id="{00000000-0008-0000-0200-000013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66228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302</xdr:row>
      <xdr:rowOff>173223</xdr:rowOff>
    </xdr:from>
    <xdr:to>
      <xdr:col>17</xdr:col>
      <xdr:colOff>3175</xdr:colOff>
      <xdr:row>302</xdr:row>
      <xdr:rowOff>173223</xdr:rowOff>
    </xdr:to>
    <xdr:sp macro="" textlink="">
      <xdr:nvSpPr>
        <xdr:cNvPr id="788" name="WordArt 2050">
          <a:extLst>
            <a:ext uri="{FF2B5EF4-FFF2-40B4-BE49-F238E27FC236}">
              <a16:creationId xmlns:a16="http://schemas.microsoft.com/office/drawing/2014/main" id="{00000000-0008-0000-0200-000014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66246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302</xdr:row>
      <xdr:rowOff>171450</xdr:rowOff>
    </xdr:from>
    <xdr:to>
      <xdr:col>17</xdr:col>
      <xdr:colOff>3175</xdr:colOff>
      <xdr:row>302</xdr:row>
      <xdr:rowOff>171450</xdr:rowOff>
    </xdr:to>
    <xdr:sp macro="" textlink="">
      <xdr:nvSpPr>
        <xdr:cNvPr id="789" name="WordArt 1">
          <a:extLst>
            <a:ext uri="{FF2B5EF4-FFF2-40B4-BE49-F238E27FC236}">
              <a16:creationId xmlns:a16="http://schemas.microsoft.com/office/drawing/2014/main" id="{00000000-0008-0000-0200-000015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66228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302</xdr:row>
      <xdr:rowOff>171450</xdr:rowOff>
    </xdr:from>
    <xdr:to>
      <xdr:col>17</xdr:col>
      <xdr:colOff>3175</xdr:colOff>
      <xdr:row>302</xdr:row>
      <xdr:rowOff>171450</xdr:rowOff>
    </xdr:to>
    <xdr:sp macro="" textlink="">
      <xdr:nvSpPr>
        <xdr:cNvPr id="790" name="WordArt 2047">
          <a:extLst>
            <a:ext uri="{FF2B5EF4-FFF2-40B4-BE49-F238E27FC236}">
              <a16:creationId xmlns:a16="http://schemas.microsoft.com/office/drawing/2014/main" id="{00000000-0008-0000-0200-000016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66228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302</xdr:row>
      <xdr:rowOff>173223</xdr:rowOff>
    </xdr:from>
    <xdr:to>
      <xdr:col>17</xdr:col>
      <xdr:colOff>3175</xdr:colOff>
      <xdr:row>302</xdr:row>
      <xdr:rowOff>173223</xdr:rowOff>
    </xdr:to>
    <xdr:sp macro="" textlink="">
      <xdr:nvSpPr>
        <xdr:cNvPr id="791" name="WordArt 2050">
          <a:extLst>
            <a:ext uri="{FF2B5EF4-FFF2-40B4-BE49-F238E27FC236}">
              <a16:creationId xmlns:a16="http://schemas.microsoft.com/office/drawing/2014/main" id="{00000000-0008-0000-0200-000017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66246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303</xdr:row>
      <xdr:rowOff>161925</xdr:rowOff>
    </xdr:from>
    <xdr:to>
      <xdr:col>17</xdr:col>
      <xdr:colOff>3175</xdr:colOff>
      <xdr:row>303</xdr:row>
      <xdr:rowOff>161925</xdr:rowOff>
    </xdr:to>
    <xdr:sp macro="" textlink="">
      <xdr:nvSpPr>
        <xdr:cNvPr id="792" name="WordArt 1">
          <a:extLst>
            <a:ext uri="{FF2B5EF4-FFF2-40B4-BE49-F238E27FC236}">
              <a16:creationId xmlns:a16="http://schemas.microsoft.com/office/drawing/2014/main" id="{00000000-0008-0000-0200-000018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70133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303</xdr:row>
      <xdr:rowOff>161925</xdr:rowOff>
    </xdr:from>
    <xdr:to>
      <xdr:col>17</xdr:col>
      <xdr:colOff>3175</xdr:colOff>
      <xdr:row>303</xdr:row>
      <xdr:rowOff>161925</xdr:rowOff>
    </xdr:to>
    <xdr:sp macro="" textlink="">
      <xdr:nvSpPr>
        <xdr:cNvPr id="793" name="WordArt 2047">
          <a:extLst>
            <a:ext uri="{FF2B5EF4-FFF2-40B4-BE49-F238E27FC236}">
              <a16:creationId xmlns:a16="http://schemas.microsoft.com/office/drawing/2014/main" id="{00000000-0008-0000-0200-000019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70133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303</xdr:row>
      <xdr:rowOff>163698</xdr:rowOff>
    </xdr:from>
    <xdr:to>
      <xdr:col>17</xdr:col>
      <xdr:colOff>3175</xdr:colOff>
      <xdr:row>303</xdr:row>
      <xdr:rowOff>163698</xdr:rowOff>
    </xdr:to>
    <xdr:sp macro="" textlink="">
      <xdr:nvSpPr>
        <xdr:cNvPr id="794" name="WordArt 2050">
          <a:extLst>
            <a:ext uri="{FF2B5EF4-FFF2-40B4-BE49-F238E27FC236}">
              <a16:creationId xmlns:a16="http://schemas.microsoft.com/office/drawing/2014/main" id="{00000000-0008-0000-0200-00001A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701514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303</xdr:row>
      <xdr:rowOff>161925</xdr:rowOff>
    </xdr:from>
    <xdr:to>
      <xdr:col>17</xdr:col>
      <xdr:colOff>3175</xdr:colOff>
      <xdr:row>303</xdr:row>
      <xdr:rowOff>161925</xdr:rowOff>
    </xdr:to>
    <xdr:sp macro="" textlink="">
      <xdr:nvSpPr>
        <xdr:cNvPr id="795" name="WordArt 1">
          <a:extLst>
            <a:ext uri="{FF2B5EF4-FFF2-40B4-BE49-F238E27FC236}">
              <a16:creationId xmlns:a16="http://schemas.microsoft.com/office/drawing/2014/main" id="{00000000-0008-0000-0200-00001B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70133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303</xdr:row>
      <xdr:rowOff>161925</xdr:rowOff>
    </xdr:from>
    <xdr:to>
      <xdr:col>17</xdr:col>
      <xdr:colOff>3175</xdr:colOff>
      <xdr:row>303</xdr:row>
      <xdr:rowOff>161925</xdr:rowOff>
    </xdr:to>
    <xdr:sp macro="" textlink="">
      <xdr:nvSpPr>
        <xdr:cNvPr id="796" name="WordArt 2047">
          <a:extLst>
            <a:ext uri="{FF2B5EF4-FFF2-40B4-BE49-F238E27FC236}">
              <a16:creationId xmlns:a16="http://schemas.microsoft.com/office/drawing/2014/main" id="{00000000-0008-0000-0200-00001C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70133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303</xdr:row>
      <xdr:rowOff>163698</xdr:rowOff>
    </xdr:from>
    <xdr:to>
      <xdr:col>17</xdr:col>
      <xdr:colOff>3175</xdr:colOff>
      <xdr:row>303</xdr:row>
      <xdr:rowOff>163698</xdr:rowOff>
    </xdr:to>
    <xdr:sp macro="" textlink="">
      <xdr:nvSpPr>
        <xdr:cNvPr id="797" name="WordArt 2050">
          <a:extLst>
            <a:ext uri="{FF2B5EF4-FFF2-40B4-BE49-F238E27FC236}">
              <a16:creationId xmlns:a16="http://schemas.microsoft.com/office/drawing/2014/main" id="{00000000-0008-0000-0200-00001D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701514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303</xdr:row>
      <xdr:rowOff>171450</xdr:rowOff>
    </xdr:from>
    <xdr:to>
      <xdr:col>17</xdr:col>
      <xdr:colOff>3175</xdr:colOff>
      <xdr:row>303</xdr:row>
      <xdr:rowOff>171450</xdr:rowOff>
    </xdr:to>
    <xdr:sp macro="" textlink="">
      <xdr:nvSpPr>
        <xdr:cNvPr id="798" name="WordArt 1">
          <a:extLst>
            <a:ext uri="{FF2B5EF4-FFF2-40B4-BE49-F238E27FC236}">
              <a16:creationId xmlns:a16="http://schemas.microsoft.com/office/drawing/2014/main" id="{00000000-0008-0000-0200-00001E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7022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303</xdr:row>
      <xdr:rowOff>171450</xdr:rowOff>
    </xdr:from>
    <xdr:to>
      <xdr:col>17</xdr:col>
      <xdr:colOff>3175</xdr:colOff>
      <xdr:row>303</xdr:row>
      <xdr:rowOff>171450</xdr:rowOff>
    </xdr:to>
    <xdr:sp macro="" textlink="">
      <xdr:nvSpPr>
        <xdr:cNvPr id="799" name="WordArt 2047">
          <a:extLst>
            <a:ext uri="{FF2B5EF4-FFF2-40B4-BE49-F238E27FC236}">
              <a16:creationId xmlns:a16="http://schemas.microsoft.com/office/drawing/2014/main" id="{00000000-0008-0000-0200-00001F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7022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303</xdr:row>
      <xdr:rowOff>173223</xdr:rowOff>
    </xdr:from>
    <xdr:to>
      <xdr:col>17</xdr:col>
      <xdr:colOff>3175</xdr:colOff>
      <xdr:row>303</xdr:row>
      <xdr:rowOff>173223</xdr:rowOff>
    </xdr:to>
    <xdr:sp macro="" textlink="">
      <xdr:nvSpPr>
        <xdr:cNvPr id="800" name="WordArt 2050">
          <a:extLst>
            <a:ext uri="{FF2B5EF4-FFF2-40B4-BE49-F238E27FC236}">
              <a16:creationId xmlns:a16="http://schemas.microsoft.com/office/drawing/2014/main" id="{00000000-0008-0000-0200-000020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702467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303</xdr:row>
      <xdr:rowOff>171450</xdr:rowOff>
    </xdr:from>
    <xdr:to>
      <xdr:col>17</xdr:col>
      <xdr:colOff>3175</xdr:colOff>
      <xdr:row>303</xdr:row>
      <xdr:rowOff>171450</xdr:rowOff>
    </xdr:to>
    <xdr:sp macro="" textlink="">
      <xdr:nvSpPr>
        <xdr:cNvPr id="801" name="WordArt 1">
          <a:extLst>
            <a:ext uri="{FF2B5EF4-FFF2-40B4-BE49-F238E27FC236}">
              <a16:creationId xmlns:a16="http://schemas.microsoft.com/office/drawing/2014/main" id="{00000000-0008-0000-0200-000021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7022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303</xdr:row>
      <xdr:rowOff>171450</xdr:rowOff>
    </xdr:from>
    <xdr:to>
      <xdr:col>17</xdr:col>
      <xdr:colOff>3175</xdr:colOff>
      <xdr:row>303</xdr:row>
      <xdr:rowOff>171450</xdr:rowOff>
    </xdr:to>
    <xdr:sp macro="" textlink="">
      <xdr:nvSpPr>
        <xdr:cNvPr id="802" name="WordArt 2047">
          <a:extLst>
            <a:ext uri="{FF2B5EF4-FFF2-40B4-BE49-F238E27FC236}">
              <a16:creationId xmlns:a16="http://schemas.microsoft.com/office/drawing/2014/main" id="{00000000-0008-0000-0200-000022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7022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303</xdr:row>
      <xdr:rowOff>173223</xdr:rowOff>
    </xdr:from>
    <xdr:to>
      <xdr:col>17</xdr:col>
      <xdr:colOff>3175</xdr:colOff>
      <xdr:row>303</xdr:row>
      <xdr:rowOff>173223</xdr:rowOff>
    </xdr:to>
    <xdr:sp macro="" textlink="">
      <xdr:nvSpPr>
        <xdr:cNvPr id="803" name="WordArt 2050">
          <a:extLst>
            <a:ext uri="{FF2B5EF4-FFF2-40B4-BE49-F238E27FC236}">
              <a16:creationId xmlns:a16="http://schemas.microsoft.com/office/drawing/2014/main" id="{00000000-0008-0000-0200-000023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702467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334</xdr:row>
      <xdr:rowOff>1120775</xdr:rowOff>
    </xdr:from>
    <xdr:to>
      <xdr:col>17</xdr:col>
      <xdr:colOff>3175</xdr:colOff>
      <xdr:row>334</xdr:row>
      <xdr:rowOff>1120775</xdr:rowOff>
    </xdr:to>
    <xdr:sp macro="" textlink="">
      <xdr:nvSpPr>
        <xdr:cNvPr id="804" name="WordArt 1">
          <a:extLst>
            <a:ext uri="{FF2B5EF4-FFF2-40B4-BE49-F238E27FC236}">
              <a16:creationId xmlns:a16="http://schemas.microsoft.com/office/drawing/2014/main" id="{00000000-0008-0000-0200-000024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94403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334</xdr:row>
      <xdr:rowOff>1120775</xdr:rowOff>
    </xdr:from>
    <xdr:to>
      <xdr:col>17</xdr:col>
      <xdr:colOff>3175</xdr:colOff>
      <xdr:row>334</xdr:row>
      <xdr:rowOff>1120775</xdr:rowOff>
    </xdr:to>
    <xdr:sp macro="" textlink="">
      <xdr:nvSpPr>
        <xdr:cNvPr id="805" name="WordArt 2047">
          <a:extLst>
            <a:ext uri="{FF2B5EF4-FFF2-40B4-BE49-F238E27FC236}">
              <a16:creationId xmlns:a16="http://schemas.microsoft.com/office/drawing/2014/main" id="{00000000-0008-0000-0200-000025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94403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334</xdr:row>
      <xdr:rowOff>1122548</xdr:rowOff>
    </xdr:from>
    <xdr:to>
      <xdr:col>17</xdr:col>
      <xdr:colOff>3175</xdr:colOff>
      <xdr:row>334</xdr:row>
      <xdr:rowOff>1122548</xdr:rowOff>
    </xdr:to>
    <xdr:sp macro="" textlink="">
      <xdr:nvSpPr>
        <xdr:cNvPr id="806" name="WordArt 2050">
          <a:extLst>
            <a:ext uri="{FF2B5EF4-FFF2-40B4-BE49-F238E27FC236}">
              <a16:creationId xmlns:a16="http://schemas.microsoft.com/office/drawing/2014/main" id="{00000000-0008-0000-0200-000026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944209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334</xdr:row>
      <xdr:rowOff>1120775</xdr:rowOff>
    </xdr:from>
    <xdr:to>
      <xdr:col>17</xdr:col>
      <xdr:colOff>3175</xdr:colOff>
      <xdr:row>334</xdr:row>
      <xdr:rowOff>1120775</xdr:rowOff>
    </xdr:to>
    <xdr:sp macro="" textlink="">
      <xdr:nvSpPr>
        <xdr:cNvPr id="807" name="WordArt 1">
          <a:extLst>
            <a:ext uri="{FF2B5EF4-FFF2-40B4-BE49-F238E27FC236}">
              <a16:creationId xmlns:a16="http://schemas.microsoft.com/office/drawing/2014/main" id="{00000000-0008-0000-0200-000027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94403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334</xdr:row>
      <xdr:rowOff>1120775</xdr:rowOff>
    </xdr:from>
    <xdr:to>
      <xdr:col>17</xdr:col>
      <xdr:colOff>3175</xdr:colOff>
      <xdr:row>334</xdr:row>
      <xdr:rowOff>1120775</xdr:rowOff>
    </xdr:to>
    <xdr:sp macro="" textlink="">
      <xdr:nvSpPr>
        <xdr:cNvPr id="808" name="WordArt 2047">
          <a:extLst>
            <a:ext uri="{FF2B5EF4-FFF2-40B4-BE49-F238E27FC236}">
              <a16:creationId xmlns:a16="http://schemas.microsoft.com/office/drawing/2014/main" id="{00000000-0008-0000-0200-000028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94403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334</xdr:row>
      <xdr:rowOff>1122548</xdr:rowOff>
    </xdr:from>
    <xdr:to>
      <xdr:col>17</xdr:col>
      <xdr:colOff>3175</xdr:colOff>
      <xdr:row>334</xdr:row>
      <xdr:rowOff>1122548</xdr:rowOff>
    </xdr:to>
    <xdr:sp macro="" textlink="">
      <xdr:nvSpPr>
        <xdr:cNvPr id="809" name="WordArt 2050">
          <a:extLst>
            <a:ext uri="{FF2B5EF4-FFF2-40B4-BE49-F238E27FC236}">
              <a16:creationId xmlns:a16="http://schemas.microsoft.com/office/drawing/2014/main" id="{00000000-0008-0000-0200-000029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944209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334</xdr:row>
      <xdr:rowOff>168275</xdr:rowOff>
    </xdr:from>
    <xdr:to>
      <xdr:col>17</xdr:col>
      <xdr:colOff>3175</xdr:colOff>
      <xdr:row>334</xdr:row>
      <xdr:rowOff>168275</xdr:rowOff>
    </xdr:to>
    <xdr:sp macro="" textlink="">
      <xdr:nvSpPr>
        <xdr:cNvPr id="810" name="WordArt 1">
          <a:extLst>
            <a:ext uri="{FF2B5EF4-FFF2-40B4-BE49-F238E27FC236}">
              <a16:creationId xmlns:a16="http://schemas.microsoft.com/office/drawing/2014/main" id="{00000000-0008-0000-0200-00002A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92117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334</xdr:row>
      <xdr:rowOff>168275</xdr:rowOff>
    </xdr:from>
    <xdr:to>
      <xdr:col>17</xdr:col>
      <xdr:colOff>3175</xdr:colOff>
      <xdr:row>334</xdr:row>
      <xdr:rowOff>168275</xdr:rowOff>
    </xdr:to>
    <xdr:sp macro="" textlink="">
      <xdr:nvSpPr>
        <xdr:cNvPr id="811" name="WordArt 2047">
          <a:extLst>
            <a:ext uri="{FF2B5EF4-FFF2-40B4-BE49-F238E27FC236}">
              <a16:creationId xmlns:a16="http://schemas.microsoft.com/office/drawing/2014/main" id="{00000000-0008-0000-0200-00002B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92117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334</xdr:row>
      <xdr:rowOff>170048</xdr:rowOff>
    </xdr:from>
    <xdr:to>
      <xdr:col>17</xdr:col>
      <xdr:colOff>3175</xdr:colOff>
      <xdr:row>334</xdr:row>
      <xdr:rowOff>170048</xdr:rowOff>
    </xdr:to>
    <xdr:sp macro="" textlink="">
      <xdr:nvSpPr>
        <xdr:cNvPr id="812" name="WordArt 2050">
          <a:extLst>
            <a:ext uri="{FF2B5EF4-FFF2-40B4-BE49-F238E27FC236}">
              <a16:creationId xmlns:a16="http://schemas.microsoft.com/office/drawing/2014/main" id="{00000000-0008-0000-0200-00002C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921349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334</xdr:row>
      <xdr:rowOff>168275</xdr:rowOff>
    </xdr:from>
    <xdr:to>
      <xdr:col>17</xdr:col>
      <xdr:colOff>3175</xdr:colOff>
      <xdr:row>334</xdr:row>
      <xdr:rowOff>168275</xdr:rowOff>
    </xdr:to>
    <xdr:sp macro="" textlink="">
      <xdr:nvSpPr>
        <xdr:cNvPr id="813" name="WordArt 1">
          <a:extLst>
            <a:ext uri="{FF2B5EF4-FFF2-40B4-BE49-F238E27FC236}">
              <a16:creationId xmlns:a16="http://schemas.microsoft.com/office/drawing/2014/main" id="{00000000-0008-0000-0200-00002D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92117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334</xdr:row>
      <xdr:rowOff>168275</xdr:rowOff>
    </xdr:from>
    <xdr:to>
      <xdr:col>17</xdr:col>
      <xdr:colOff>3175</xdr:colOff>
      <xdr:row>334</xdr:row>
      <xdr:rowOff>168275</xdr:rowOff>
    </xdr:to>
    <xdr:sp macro="" textlink="">
      <xdr:nvSpPr>
        <xdr:cNvPr id="814" name="WordArt 2047">
          <a:extLst>
            <a:ext uri="{FF2B5EF4-FFF2-40B4-BE49-F238E27FC236}">
              <a16:creationId xmlns:a16="http://schemas.microsoft.com/office/drawing/2014/main" id="{00000000-0008-0000-0200-00002E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92117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334</xdr:row>
      <xdr:rowOff>170048</xdr:rowOff>
    </xdr:from>
    <xdr:to>
      <xdr:col>17</xdr:col>
      <xdr:colOff>3175</xdr:colOff>
      <xdr:row>334</xdr:row>
      <xdr:rowOff>170048</xdr:rowOff>
    </xdr:to>
    <xdr:sp macro="" textlink="">
      <xdr:nvSpPr>
        <xdr:cNvPr id="815" name="WordArt 2050">
          <a:extLst>
            <a:ext uri="{FF2B5EF4-FFF2-40B4-BE49-F238E27FC236}">
              <a16:creationId xmlns:a16="http://schemas.microsoft.com/office/drawing/2014/main" id="{00000000-0008-0000-0200-00002F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921349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214</xdr:row>
      <xdr:rowOff>165100</xdr:rowOff>
    </xdr:from>
    <xdr:to>
      <xdr:col>17</xdr:col>
      <xdr:colOff>3175</xdr:colOff>
      <xdr:row>214</xdr:row>
      <xdr:rowOff>165100</xdr:rowOff>
    </xdr:to>
    <xdr:sp macro="" textlink="">
      <xdr:nvSpPr>
        <xdr:cNvPr id="816" name="WordArt 1">
          <a:extLst>
            <a:ext uri="{FF2B5EF4-FFF2-40B4-BE49-F238E27FC236}">
              <a16:creationId xmlns:a16="http://schemas.microsoft.com/office/drawing/2014/main" id="{00000000-0008-0000-0200-000030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77640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214</xdr:row>
      <xdr:rowOff>165100</xdr:rowOff>
    </xdr:from>
    <xdr:to>
      <xdr:col>17</xdr:col>
      <xdr:colOff>3175</xdr:colOff>
      <xdr:row>214</xdr:row>
      <xdr:rowOff>165100</xdr:rowOff>
    </xdr:to>
    <xdr:sp macro="" textlink="">
      <xdr:nvSpPr>
        <xdr:cNvPr id="817" name="WordArt 2047">
          <a:extLst>
            <a:ext uri="{FF2B5EF4-FFF2-40B4-BE49-F238E27FC236}">
              <a16:creationId xmlns:a16="http://schemas.microsoft.com/office/drawing/2014/main" id="{00000000-0008-0000-0200-000031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77640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214</xdr:row>
      <xdr:rowOff>166873</xdr:rowOff>
    </xdr:from>
    <xdr:to>
      <xdr:col>17</xdr:col>
      <xdr:colOff>3175</xdr:colOff>
      <xdr:row>214</xdr:row>
      <xdr:rowOff>166873</xdr:rowOff>
    </xdr:to>
    <xdr:sp macro="" textlink="">
      <xdr:nvSpPr>
        <xdr:cNvPr id="818" name="WordArt 2050">
          <a:extLst>
            <a:ext uri="{FF2B5EF4-FFF2-40B4-BE49-F238E27FC236}">
              <a16:creationId xmlns:a16="http://schemas.microsoft.com/office/drawing/2014/main" id="{00000000-0008-0000-0200-000032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776579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336</xdr:row>
      <xdr:rowOff>168275</xdr:rowOff>
    </xdr:from>
    <xdr:to>
      <xdr:col>17</xdr:col>
      <xdr:colOff>3175</xdr:colOff>
      <xdr:row>336</xdr:row>
      <xdr:rowOff>168275</xdr:rowOff>
    </xdr:to>
    <xdr:sp macro="" textlink="">
      <xdr:nvSpPr>
        <xdr:cNvPr id="819" name="WordArt 1">
          <a:extLst>
            <a:ext uri="{FF2B5EF4-FFF2-40B4-BE49-F238E27FC236}">
              <a16:creationId xmlns:a16="http://schemas.microsoft.com/office/drawing/2014/main" id="{00000000-0008-0000-0200-000033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200118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336</xdr:row>
      <xdr:rowOff>168275</xdr:rowOff>
    </xdr:from>
    <xdr:to>
      <xdr:col>17</xdr:col>
      <xdr:colOff>3175</xdr:colOff>
      <xdr:row>336</xdr:row>
      <xdr:rowOff>168275</xdr:rowOff>
    </xdr:to>
    <xdr:sp macro="" textlink="">
      <xdr:nvSpPr>
        <xdr:cNvPr id="820" name="WordArt 2047">
          <a:extLst>
            <a:ext uri="{FF2B5EF4-FFF2-40B4-BE49-F238E27FC236}">
              <a16:creationId xmlns:a16="http://schemas.microsoft.com/office/drawing/2014/main" id="{00000000-0008-0000-0200-000034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200118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336</xdr:row>
      <xdr:rowOff>170048</xdr:rowOff>
    </xdr:from>
    <xdr:to>
      <xdr:col>17</xdr:col>
      <xdr:colOff>3175</xdr:colOff>
      <xdr:row>336</xdr:row>
      <xdr:rowOff>170048</xdr:rowOff>
    </xdr:to>
    <xdr:sp macro="" textlink="">
      <xdr:nvSpPr>
        <xdr:cNvPr id="821" name="WordArt 2050">
          <a:extLst>
            <a:ext uri="{FF2B5EF4-FFF2-40B4-BE49-F238E27FC236}">
              <a16:creationId xmlns:a16="http://schemas.microsoft.com/office/drawing/2014/main" id="{00000000-0008-0000-0200-000035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2001359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336</xdr:row>
      <xdr:rowOff>168275</xdr:rowOff>
    </xdr:from>
    <xdr:to>
      <xdr:col>17</xdr:col>
      <xdr:colOff>3175</xdr:colOff>
      <xdr:row>336</xdr:row>
      <xdr:rowOff>168275</xdr:rowOff>
    </xdr:to>
    <xdr:sp macro="" textlink="">
      <xdr:nvSpPr>
        <xdr:cNvPr id="822" name="WordArt 1">
          <a:extLst>
            <a:ext uri="{FF2B5EF4-FFF2-40B4-BE49-F238E27FC236}">
              <a16:creationId xmlns:a16="http://schemas.microsoft.com/office/drawing/2014/main" id="{00000000-0008-0000-0200-000036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200118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336</xdr:row>
      <xdr:rowOff>168275</xdr:rowOff>
    </xdr:from>
    <xdr:to>
      <xdr:col>17</xdr:col>
      <xdr:colOff>3175</xdr:colOff>
      <xdr:row>336</xdr:row>
      <xdr:rowOff>168275</xdr:rowOff>
    </xdr:to>
    <xdr:sp macro="" textlink="">
      <xdr:nvSpPr>
        <xdr:cNvPr id="823" name="WordArt 2047">
          <a:extLst>
            <a:ext uri="{FF2B5EF4-FFF2-40B4-BE49-F238E27FC236}">
              <a16:creationId xmlns:a16="http://schemas.microsoft.com/office/drawing/2014/main" id="{00000000-0008-0000-0200-000037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200118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336</xdr:row>
      <xdr:rowOff>170048</xdr:rowOff>
    </xdr:from>
    <xdr:to>
      <xdr:col>17</xdr:col>
      <xdr:colOff>3175</xdr:colOff>
      <xdr:row>336</xdr:row>
      <xdr:rowOff>170048</xdr:rowOff>
    </xdr:to>
    <xdr:sp macro="" textlink="">
      <xdr:nvSpPr>
        <xdr:cNvPr id="824" name="WordArt 2050">
          <a:extLst>
            <a:ext uri="{FF2B5EF4-FFF2-40B4-BE49-F238E27FC236}">
              <a16:creationId xmlns:a16="http://schemas.microsoft.com/office/drawing/2014/main" id="{00000000-0008-0000-0200-000038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2001359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337</xdr:row>
      <xdr:rowOff>168275</xdr:rowOff>
    </xdr:from>
    <xdr:to>
      <xdr:col>17</xdr:col>
      <xdr:colOff>3175</xdr:colOff>
      <xdr:row>337</xdr:row>
      <xdr:rowOff>168275</xdr:rowOff>
    </xdr:to>
    <xdr:sp macro="" textlink="">
      <xdr:nvSpPr>
        <xdr:cNvPr id="825" name="WordArt 1">
          <a:extLst>
            <a:ext uri="{FF2B5EF4-FFF2-40B4-BE49-F238E27FC236}">
              <a16:creationId xmlns:a16="http://schemas.microsoft.com/office/drawing/2014/main" id="{00000000-0008-0000-0200-000039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204118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337</xdr:row>
      <xdr:rowOff>168275</xdr:rowOff>
    </xdr:from>
    <xdr:to>
      <xdr:col>17</xdr:col>
      <xdr:colOff>3175</xdr:colOff>
      <xdr:row>337</xdr:row>
      <xdr:rowOff>168275</xdr:rowOff>
    </xdr:to>
    <xdr:sp macro="" textlink="">
      <xdr:nvSpPr>
        <xdr:cNvPr id="826" name="WordArt 2047">
          <a:extLst>
            <a:ext uri="{FF2B5EF4-FFF2-40B4-BE49-F238E27FC236}">
              <a16:creationId xmlns:a16="http://schemas.microsoft.com/office/drawing/2014/main" id="{00000000-0008-0000-0200-00003A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204118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337</xdr:row>
      <xdr:rowOff>170048</xdr:rowOff>
    </xdr:from>
    <xdr:to>
      <xdr:col>17</xdr:col>
      <xdr:colOff>3175</xdr:colOff>
      <xdr:row>337</xdr:row>
      <xdr:rowOff>170048</xdr:rowOff>
    </xdr:to>
    <xdr:sp macro="" textlink="">
      <xdr:nvSpPr>
        <xdr:cNvPr id="827" name="WordArt 2050">
          <a:extLst>
            <a:ext uri="{FF2B5EF4-FFF2-40B4-BE49-F238E27FC236}">
              <a16:creationId xmlns:a16="http://schemas.microsoft.com/office/drawing/2014/main" id="{00000000-0008-0000-0200-00003B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2041364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337</xdr:row>
      <xdr:rowOff>168275</xdr:rowOff>
    </xdr:from>
    <xdr:to>
      <xdr:col>17</xdr:col>
      <xdr:colOff>3175</xdr:colOff>
      <xdr:row>337</xdr:row>
      <xdr:rowOff>168275</xdr:rowOff>
    </xdr:to>
    <xdr:sp macro="" textlink="">
      <xdr:nvSpPr>
        <xdr:cNvPr id="828" name="WordArt 1">
          <a:extLst>
            <a:ext uri="{FF2B5EF4-FFF2-40B4-BE49-F238E27FC236}">
              <a16:creationId xmlns:a16="http://schemas.microsoft.com/office/drawing/2014/main" id="{00000000-0008-0000-0200-00003C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204118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337</xdr:row>
      <xdr:rowOff>168275</xdr:rowOff>
    </xdr:from>
    <xdr:to>
      <xdr:col>17</xdr:col>
      <xdr:colOff>3175</xdr:colOff>
      <xdr:row>337</xdr:row>
      <xdr:rowOff>168275</xdr:rowOff>
    </xdr:to>
    <xdr:sp macro="" textlink="">
      <xdr:nvSpPr>
        <xdr:cNvPr id="829" name="WordArt 2047">
          <a:extLst>
            <a:ext uri="{FF2B5EF4-FFF2-40B4-BE49-F238E27FC236}">
              <a16:creationId xmlns:a16="http://schemas.microsoft.com/office/drawing/2014/main" id="{00000000-0008-0000-0200-00003D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204118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337</xdr:row>
      <xdr:rowOff>170048</xdr:rowOff>
    </xdr:from>
    <xdr:to>
      <xdr:col>17</xdr:col>
      <xdr:colOff>3175</xdr:colOff>
      <xdr:row>337</xdr:row>
      <xdr:rowOff>170048</xdr:rowOff>
    </xdr:to>
    <xdr:sp macro="" textlink="">
      <xdr:nvSpPr>
        <xdr:cNvPr id="830" name="WordArt 2050">
          <a:extLst>
            <a:ext uri="{FF2B5EF4-FFF2-40B4-BE49-F238E27FC236}">
              <a16:creationId xmlns:a16="http://schemas.microsoft.com/office/drawing/2014/main" id="{00000000-0008-0000-0200-00003E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2041364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214</xdr:row>
      <xdr:rowOff>165100</xdr:rowOff>
    </xdr:from>
    <xdr:to>
      <xdr:col>17</xdr:col>
      <xdr:colOff>3175</xdr:colOff>
      <xdr:row>214</xdr:row>
      <xdr:rowOff>165100</xdr:rowOff>
    </xdr:to>
    <xdr:sp macro="" textlink="">
      <xdr:nvSpPr>
        <xdr:cNvPr id="831" name="WordArt 1">
          <a:extLst>
            <a:ext uri="{FF2B5EF4-FFF2-40B4-BE49-F238E27FC236}">
              <a16:creationId xmlns:a16="http://schemas.microsoft.com/office/drawing/2014/main" id="{00000000-0008-0000-0200-00003F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77640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214</xdr:row>
      <xdr:rowOff>165100</xdr:rowOff>
    </xdr:from>
    <xdr:to>
      <xdr:col>17</xdr:col>
      <xdr:colOff>3175</xdr:colOff>
      <xdr:row>214</xdr:row>
      <xdr:rowOff>165100</xdr:rowOff>
    </xdr:to>
    <xdr:sp macro="" textlink="">
      <xdr:nvSpPr>
        <xdr:cNvPr id="832" name="WordArt 2047">
          <a:extLst>
            <a:ext uri="{FF2B5EF4-FFF2-40B4-BE49-F238E27FC236}">
              <a16:creationId xmlns:a16="http://schemas.microsoft.com/office/drawing/2014/main" id="{00000000-0008-0000-0200-000040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77640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214</xdr:row>
      <xdr:rowOff>166873</xdr:rowOff>
    </xdr:from>
    <xdr:to>
      <xdr:col>17</xdr:col>
      <xdr:colOff>3175</xdr:colOff>
      <xdr:row>214</xdr:row>
      <xdr:rowOff>166873</xdr:rowOff>
    </xdr:to>
    <xdr:sp macro="" textlink="">
      <xdr:nvSpPr>
        <xdr:cNvPr id="833" name="WordArt 2050">
          <a:extLst>
            <a:ext uri="{FF2B5EF4-FFF2-40B4-BE49-F238E27FC236}">
              <a16:creationId xmlns:a16="http://schemas.microsoft.com/office/drawing/2014/main" id="{00000000-0008-0000-0200-000041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776579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281</xdr:row>
      <xdr:rowOff>165100</xdr:rowOff>
    </xdr:from>
    <xdr:to>
      <xdr:col>17</xdr:col>
      <xdr:colOff>3175</xdr:colOff>
      <xdr:row>281</xdr:row>
      <xdr:rowOff>165100</xdr:rowOff>
    </xdr:to>
    <xdr:sp macro="" textlink="">
      <xdr:nvSpPr>
        <xdr:cNvPr id="834" name="WordArt 1">
          <a:extLst>
            <a:ext uri="{FF2B5EF4-FFF2-40B4-BE49-F238E27FC236}">
              <a16:creationId xmlns:a16="http://schemas.microsoft.com/office/drawing/2014/main" id="{00000000-0008-0000-0200-000042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979392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281</xdr:row>
      <xdr:rowOff>165100</xdr:rowOff>
    </xdr:from>
    <xdr:to>
      <xdr:col>17</xdr:col>
      <xdr:colOff>3175</xdr:colOff>
      <xdr:row>281</xdr:row>
      <xdr:rowOff>165100</xdr:rowOff>
    </xdr:to>
    <xdr:sp macro="" textlink="">
      <xdr:nvSpPr>
        <xdr:cNvPr id="835" name="WordArt 2047">
          <a:extLst>
            <a:ext uri="{FF2B5EF4-FFF2-40B4-BE49-F238E27FC236}">
              <a16:creationId xmlns:a16="http://schemas.microsoft.com/office/drawing/2014/main" id="{00000000-0008-0000-0200-000043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979392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281</xdr:row>
      <xdr:rowOff>166873</xdr:rowOff>
    </xdr:from>
    <xdr:to>
      <xdr:col>17</xdr:col>
      <xdr:colOff>3175</xdr:colOff>
      <xdr:row>281</xdr:row>
      <xdr:rowOff>166873</xdr:rowOff>
    </xdr:to>
    <xdr:sp macro="" textlink="">
      <xdr:nvSpPr>
        <xdr:cNvPr id="836" name="WordArt 2050">
          <a:extLst>
            <a:ext uri="{FF2B5EF4-FFF2-40B4-BE49-F238E27FC236}">
              <a16:creationId xmlns:a16="http://schemas.microsoft.com/office/drawing/2014/main" id="{00000000-0008-0000-0200-000044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9794099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281</xdr:row>
      <xdr:rowOff>165100</xdr:rowOff>
    </xdr:from>
    <xdr:to>
      <xdr:col>17</xdr:col>
      <xdr:colOff>3175</xdr:colOff>
      <xdr:row>281</xdr:row>
      <xdr:rowOff>165100</xdr:rowOff>
    </xdr:to>
    <xdr:sp macro="" textlink="">
      <xdr:nvSpPr>
        <xdr:cNvPr id="837" name="WordArt 1">
          <a:extLst>
            <a:ext uri="{FF2B5EF4-FFF2-40B4-BE49-F238E27FC236}">
              <a16:creationId xmlns:a16="http://schemas.microsoft.com/office/drawing/2014/main" id="{00000000-0008-0000-0200-000045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979392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281</xdr:row>
      <xdr:rowOff>165100</xdr:rowOff>
    </xdr:from>
    <xdr:to>
      <xdr:col>17</xdr:col>
      <xdr:colOff>3175</xdr:colOff>
      <xdr:row>281</xdr:row>
      <xdr:rowOff>165100</xdr:rowOff>
    </xdr:to>
    <xdr:sp macro="" textlink="">
      <xdr:nvSpPr>
        <xdr:cNvPr id="838" name="WordArt 2047">
          <a:extLst>
            <a:ext uri="{FF2B5EF4-FFF2-40B4-BE49-F238E27FC236}">
              <a16:creationId xmlns:a16="http://schemas.microsoft.com/office/drawing/2014/main" id="{00000000-0008-0000-0200-000046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979392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281</xdr:row>
      <xdr:rowOff>166873</xdr:rowOff>
    </xdr:from>
    <xdr:to>
      <xdr:col>17</xdr:col>
      <xdr:colOff>3175</xdr:colOff>
      <xdr:row>281</xdr:row>
      <xdr:rowOff>166873</xdr:rowOff>
    </xdr:to>
    <xdr:sp macro="" textlink="">
      <xdr:nvSpPr>
        <xdr:cNvPr id="839" name="WordArt 2050">
          <a:extLst>
            <a:ext uri="{FF2B5EF4-FFF2-40B4-BE49-F238E27FC236}">
              <a16:creationId xmlns:a16="http://schemas.microsoft.com/office/drawing/2014/main" id="{00000000-0008-0000-0200-000047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9794099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281</xdr:row>
      <xdr:rowOff>165100</xdr:rowOff>
    </xdr:from>
    <xdr:to>
      <xdr:col>17</xdr:col>
      <xdr:colOff>3175</xdr:colOff>
      <xdr:row>281</xdr:row>
      <xdr:rowOff>165100</xdr:rowOff>
    </xdr:to>
    <xdr:sp macro="" textlink="">
      <xdr:nvSpPr>
        <xdr:cNvPr id="840" name="WordArt 1">
          <a:extLst>
            <a:ext uri="{FF2B5EF4-FFF2-40B4-BE49-F238E27FC236}">
              <a16:creationId xmlns:a16="http://schemas.microsoft.com/office/drawing/2014/main" id="{00000000-0008-0000-0200-000048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979392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281</xdr:row>
      <xdr:rowOff>165100</xdr:rowOff>
    </xdr:from>
    <xdr:to>
      <xdr:col>17</xdr:col>
      <xdr:colOff>3175</xdr:colOff>
      <xdr:row>281</xdr:row>
      <xdr:rowOff>165100</xdr:rowOff>
    </xdr:to>
    <xdr:sp macro="" textlink="">
      <xdr:nvSpPr>
        <xdr:cNvPr id="841" name="WordArt 2047">
          <a:extLst>
            <a:ext uri="{FF2B5EF4-FFF2-40B4-BE49-F238E27FC236}">
              <a16:creationId xmlns:a16="http://schemas.microsoft.com/office/drawing/2014/main" id="{00000000-0008-0000-0200-000049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979392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281</xdr:row>
      <xdr:rowOff>166873</xdr:rowOff>
    </xdr:from>
    <xdr:to>
      <xdr:col>17</xdr:col>
      <xdr:colOff>3175</xdr:colOff>
      <xdr:row>281</xdr:row>
      <xdr:rowOff>166873</xdr:rowOff>
    </xdr:to>
    <xdr:sp macro="" textlink="">
      <xdr:nvSpPr>
        <xdr:cNvPr id="842" name="WordArt 2050">
          <a:extLst>
            <a:ext uri="{FF2B5EF4-FFF2-40B4-BE49-F238E27FC236}">
              <a16:creationId xmlns:a16="http://schemas.microsoft.com/office/drawing/2014/main" id="{00000000-0008-0000-0200-00004A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9794099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281</xdr:row>
      <xdr:rowOff>165100</xdr:rowOff>
    </xdr:from>
    <xdr:to>
      <xdr:col>17</xdr:col>
      <xdr:colOff>3175</xdr:colOff>
      <xdr:row>281</xdr:row>
      <xdr:rowOff>165100</xdr:rowOff>
    </xdr:to>
    <xdr:sp macro="" textlink="">
      <xdr:nvSpPr>
        <xdr:cNvPr id="843" name="WordArt 1">
          <a:extLst>
            <a:ext uri="{FF2B5EF4-FFF2-40B4-BE49-F238E27FC236}">
              <a16:creationId xmlns:a16="http://schemas.microsoft.com/office/drawing/2014/main" id="{00000000-0008-0000-0200-00004B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979392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281</xdr:row>
      <xdr:rowOff>165100</xdr:rowOff>
    </xdr:from>
    <xdr:to>
      <xdr:col>17</xdr:col>
      <xdr:colOff>3175</xdr:colOff>
      <xdr:row>281</xdr:row>
      <xdr:rowOff>165100</xdr:rowOff>
    </xdr:to>
    <xdr:sp macro="" textlink="">
      <xdr:nvSpPr>
        <xdr:cNvPr id="844" name="WordArt 2047">
          <a:extLst>
            <a:ext uri="{FF2B5EF4-FFF2-40B4-BE49-F238E27FC236}">
              <a16:creationId xmlns:a16="http://schemas.microsoft.com/office/drawing/2014/main" id="{00000000-0008-0000-0200-00004C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979392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281</xdr:row>
      <xdr:rowOff>166873</xdr:rowOff>
    </xdr:from>
    <xdr:to>
      <xdr:col>17</xdr:col>
      <xdr:colOff>3175</xdr:colOff>
      <xdr:row>281</xdr:row>
      <xdr:rowOff>166873</xdr:rowOff>
    </xdr:to>
    <xdr:sp macro="" textlink="">
      <xdr:nvSpPr>
        <xdr:cNvPr id="845" name="WordArt 2050">
          <a:extLst>
            <a:ext uri="{FF2B5EF4-FFF2-40B4-BE49-F238E27FC236}">
              <a16:creationId xmlns:a16="http://schemas.microsoft.com/office/drawing/2014/main" id="{00000000-0008-0000-0200-00004D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9794099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218</xdr:row>
      <xdr:rowOff>165100</xdr:rowOff>
    </xdr:from>
    <xdr:to>
      <xdr:col>17</xdr:col>
      <xdr:colOff>3175</xdr:colOff>
      <xdr:row>218</xdr:row>
      <xdr:rowOff>165100</xdr:rowOff>
    </xdr:to>
    <xdr:sp macro="" textlink="">
      <xdr:nvSpPr>
        <xdr:cNvPr id="846" name="WordArt 1">
          <a:extLst>
            <a:ext uri="{FF2B5EF4-FFF2-40B4-BE49-F238E27FC236}">
              <a16:creationId xmlns:a16="http://schemas.microsoft.com/office/drawing/2014/main" id="{00000000-0008-0000-0200-00004E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93642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218</xdr:row>
      <xdr:rowOff>165100</xdr:rowOff>
    </xdr:from>
    <xdr:to>
      <xdr:col>17</xdr:col>
      <xdr:colOff>3175</xdr:colOff>
      <xdr:row>218</xdr:row>
      <xdr:rowOff>165100</xdr:rowOff>
    </xdr:to>
    <xdr:sp macro="" textlink="">
      <xdr:nvSpPr>
        <xdr:cNvPr id="847" name="WordArt 2047">
          <a:extLst>
            <a:ext uri="{FF2B5EF4-FFF2-40B4-BE49-F238E27FC236}">
              <a16:creationId xmlns:a16="http://schemas.microsoft.com/office/drawing/2014/main" id="{00000000-0008-0000-0200-00004F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93642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218</xdr:row>
      <xdr:rowOff>166873</xdr:rowOff>
    </xdr:from>
    <xdr:to>
      <xdr:col>17</xdr:col>
      <xdr:colOff>3175</xdr:colOff>
      <xdr:row>218</xdr:row>
      <xdr:rowOff>166873</xdr:rowOff>
    </xdr:to>
    <xdr:sp macro="" textlink="">
      <xdr:nvSpPr>
        <xdr:cNvPr id="848" name="WordArt 2050">
          <a:extLst>
            <a:ext uri="{FF2B5EF4-FFF2-40B4-BE49-F238E27FC236}">
              <a16:creationId xmlns:a16="http://schemas.microsoft.com/office/drawing/2014/main" id="{00000000-0008-0000-0200-000050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936599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218</xdr:row>
      <xdr:rowOff>165100</xdr:rowOff>
    </xdr:from>
    <xdr:to>
      <xdr:col>17</xdr:col>
      <xdr:colOff>3175</xdr:colOff>
      <xdr:row>218</xdr:row>
      <xdr:rowOff>165100</xdr:rowOff>
    </xdr:to>
    <xdr:sp macro="" textlink="">
      <xdr:nvSpPr>
        <xdr:cNvPr id="849" name="WordArt 1">
          <a:extLst>
            <a:ext uri="{FF2B5EF4-FFF2-40B4-BE49-F238E27FC236}">
              <a16:creationId xmlns:a16="http://schemas.microsoft.com/office/drawing/2014/main" id="{00000000-0008-0000-0200-000051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93642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218</xdr:row>
      <xdr:rowOff>165100</xdr:rowOff>
    </xdr:from>
    <xdr:to>
      <xdr:col>17</xdr:col>
      <xdr:colOff>3175</xdr:colOff>
      <xdr:row>218</xdr:row>
      <xdr:rowOff>165100</xdr:rowOff>
    </xdr:to>
    <xdr:sp macro="" textlink="">
      <xdr:nvSpPr>
        <xdr:cNvPr id="850" name="WordArt 2047">
          <a:extLst>
            <a:ext uri="{FF2B5EF4-FFF2-40B4-BE49-F238E27FC236}">
              <a16:creationId xmlns:a16="http://schemas.microsoft.com/office/drawing/2014/main" id="{00000000-0008-0000-0200-000052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93642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218</xdr:row>
      <xdr:rowOff>166873</xdr:rowOff>
    </xdr:from>
    <xdr:to>
      <xdr:col>17</xdr:col>
      <xdr:colOff>3175</xdr:colOff>
      <xdr:row>218</xdr:row>
      <xdr:rowOff>166873</xdr:rowOff>
    </xdr:to>
    <xdr:sp macro="" textlink="">
      <xdr:nvSpPr>
        <xdr:cNvPr id="851" name="WordArt 2050">
          <a:extLst>
            <a:ext uri="{FF2B5EF4-FFF2-40B4-BE49-F238E27FC236}">
              <a16:creationId xmlns:a16="http://schemas.microsoft.com/office/drawing/2014/main" id="{00000000-0008-0000-0200-000053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936599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218</xdr:row>
      <xdr:rowOff>174625</xdr:rowOff>
    </xdr:from>
    <xdr:to>
      <xdr:col>17</xdr:col>
      <xdr:colOff>3175</xdr:colOff>
      <xdr:row>218</xdr:row>
      <xdr:rowOff>174625</xdr:rowOff>
    </xdr:to>
    <xdr:sp macro="" textlink="">
      <xdr:nvSpPr>
        <xdr:cNvPr id="852" name="WordArt 1">
          <a:extLst>
            <a:ext uri="{FF2B5EF4-FFF2-40B4-BE49-F238E27FC236}">
              <a16:creationId xmlns:a16="http://schemas.microsoft.com/office/drawing/2014/main" id="{00000000-0008-0000-0200-000054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93737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218</xdr:row>
      <xdr:rowOff>174625</xdr:rowOff>
    </xdr:from>
    <xdr:to>
      <xdr:col>17</xdr:col>
      <xdr:colOff>3175</xdr:colOff>
      <xdr:row>218</xdr:row>
      <xdr:rowOff>174625</xdr:rowOff>
    </xdr:to>
    <xdr:sp macro="" textlink="">
      <xdr:nvSpPr>
        <xdr:cNvPr id="853" name="WordArt 2047">
          <a:extLst>
            <a:ext uri="{FF2B5EF4-FFF2-40B4-BE49-F238E27FC236}">
              <a16:creationId xmlns:a16="http://schemas.microsoft.com/office/drawing/2014/main" id="{00000000-0008-0000-0200-000055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93737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218</xdr:row>
      <xdr:rowOff>176398</xdr:rowOff>
    </xdr:from>
    <xdr:to>
      <xdr:col>17</xdr:col>
      <xdr:colOff>3175</xdr:colOff>
      <xdr:row>218</xdr:row>
      <xdr:rowOff>176398</xdr:rowOff>
    </xdr:to>
    <xdr:sp macro="" textlink="">
      <xdr:nvSpPr>
        <xdr:cNvPr id="854" name="WordArt 2050">
          <a:extLst>
            <a:ext uri="{FF2B5EF4-FFF2-40B4-BE49-F238E27FC236}">
              <a16:creationId xmlns:a16="http://schemas.microsoft.com/office/drawing/2014/main" id="{00000000-0008-0000-0200-000056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93755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218</xdr:row>
      <xdr:rowOff>174625</xdr:rowOff>
    </xdr:from>
    <xdr:to>
      <xdr:col>17</xdr:col>
      <xdr:colOff>3175</xdr:colOff>
      <xdr:row>218</xdr:row>
      <xdr:rowOff>174625</xdr:rowOff>
    </xdr:to>
    <xdr:sp macro="" textlink="">
      <xdr:nvSpPr>
        <xdr:cNvPr id="855" name="WordArt 1">
          <a:extLst>
            <a:ext uri="{FF2B5EF4-FFF2-40B4-BE49-F238E27FC236}">
              <a16:creationId xmlns:a16="http://schemas.microsoft.com/office/drawing/2014/main" id="{00000000-0008-0000-0200-000057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93737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218</xdr:row>
      <xdr:rowOff>174625</xdr:rowOff>
    </xdr:from>
    <xdr:to>
      <xdr:col>17</xdr:col>
      <xdr:colOff>3175</xdr:colOff>
      <xdr:row>218</xdr:row>
      <xdr:rowOff>174625</xdr:rowOff>
    </xdr:to>
    <xdr:sp macro="" textlink="">
      <xdr:nvSpPr>
        <xdr:cNvPr id="856" name="WordArt 2047">
          <a:extLst>
            <a:ext uri="{FF2B5EF4-FFF2-40B4-BE49-F238E27FC236}">
              <a16:creationId xmlns:a16="http://schemas.microsoft.com/office/drawing/2014/main" id="{00000000-0008-0000-0200-000058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93737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218</xdr:row>
      <xdr:rowOff>176398</xdr:rowOff>
    </xdr:from>
    <xdr:to>
      <xdr:col>17</xdr:col>
      <xdr:colOff>3175</xdr:colOff>
      <xdr:row>218</xdr:row>
      <xdr:rowOff>176398</xdr:rowOff>
    </xdr:to>
    <xdr:sp macro="" textlink="">
      <xdr:nvSpPr>
        <xdr:cNvPr id="857" name="WordArt 2050">
          <a:extLst>
            <a:ext uri="{FF2B5EF4-FFF2-40B4-BE49-F238E27FC236}">
              <a16:creationId xmlns:a16="http://schemas.microsoft.com/office/drawing/2014/main" id="{00000000-0008-0000-0200-000059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93755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218</xdr:row>
      <xdr:rowOff>174625</xdr:rowOff>
    </xdr:from>
    <xdr:to>
      <xdr:col>17</xdr:col>
      <xdr:colOff>3175</xdr:colOff>
      <xdr:row>218</xdr:row>
      <xdr:rowOff>174625</xdr:rowOff>
    </xdr:to>
    <xdr:sp macro="" textlink="">
      <xdr:nvSpPr>
        <xdr:cNvPr id="858" name="WordArt 1">
          <a:extLst>
            <a:ext uri="{FF2B5EF4-FFF2-40B4-BE49-F238E27FC236}">
              <a16:creationId xmlns:a16="http://schemas.microsoft.com/office/drawing/2014/main" id="{00000000-0008-0000-0200-00005A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93737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218</xdr:row>
      <xdr:rowOff>174625</xdr:rowOff>
    </xdr:from>
    <xdr:to>
      <xdr:col>17</xdr:col>
      <xdr:colOff>3175</xdr:colOff>
      <xdr:row>218</xdr:row>
      <xdr:rowOff>174625</xdr:rowOff>
    </xdr:to>
    <xdr:sp macro="" textlink="">
      <xdr:nvSpPr>
        <xdr:cNvPr id="859" name="WordArt 2047">
          <a:extLst>
            <a:ext uri="{FF2B5EF4-FFF2-40B4-BE49-F238E27FC236}">
              <a16:creationId xmlns:a16="http://schemas.microsoft.com/office/drawing/2014/main" id="{00000000-0008-0000-0200-00005B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93737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218</xdr:row>
      <xdr:rowOff>176398</xdr:rowOff>
    </xdr:from>
    <xdr:to>
      <xdr:col>17</xdr:col>
      <xdr:colOff>3175</xdr:colOff>
      <xdr:row>218</xdr:row>
      <xdr:rowOff>176398</xdr:rowOff>
    </xdr:to>
    <xdr:sp macro="" textlink="">
      <xdr:nvSpPr>
        <xdr:cNvPr id="860" name="WordArt 2050">
          <a:extLst>
            <a:ext uri="{FF2B5EF4-FFF2-40B4-BE49-F238E27FC236}">
              <a16:creationId xmlns:a16="http://schemas.microsoft.com/office/drawing/2014/main" id="{00000000-0008-0000-0200-00005C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93755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218</xdr:row>
      <xdr:rowOff>165100</xdr:rowOff>
    </xdr:from>
    <xdr:to>
      <xdr:col>17</xdr:col>
      <xdr:colOff>3175</xdr:colOff>
      <xdr:row>218</xdr:row>
      <xdr:rowOff>165100</xdr:rowOff>
    </xdr:to>
    <xdr:sp macro="" textlink="">
      <xdr:nvSpPr>
        <xdr:cNvPr id="861" name="WordArt 1">
          <a:extLst>
            <a:ext uri="{FF2B5EF4-FFF2-40B4-BE49-F238E27FC236}">
              <a16:creationId xmlns:a16="http://schemas.microsoft.com/office/drawing/2014/main" id="{00000000-0008-0000-0200-00005D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93642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218</xdr:row>
      <xdr:rowOff>165100</xdr:rowOff>
    </xdr:from>
    <xdr:to>
      <xdr:col>17</xdr:col>
      <xdr:colOff>3175</xdr:colOff>
      <xdr:row>218</xdr:row>
      <xdr:rowOff>165100</xdr:rowOff>
    </xdr:to>
    <xdr:sp macro="" textlink="">
      <xdr:nvSpPr>
        <xdr:cNvPr id="862" name="WordArt 2047">
          <a:extLst>
            <a:ext uri="{FF2B5EF4-FFF2-40B4-BE49-F238E27FC236}">
              <a16:creationId xmlns:a16="http://schemas.microsoft.com/office/drawing/2014/main" id="{00000000-0008-0000-0200-00005E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93642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218</xdr:row>
      <xdr:rowOff>166873</xdr:rowOff>
    </xdr:from>
    <xdr:to>
      <xdr:col>17</xdr:col>
      <xdr:colOff>3175</xdr:colOff>
      <xdr:row>218</xdr:row>
      <xdr:rowOff>166873</xdr:rowOff>
    </xdr:to>
    <xdr:sp macro="" textlink="">
      <xdr:nvSpPr>
        <xdr:cNvPr id="863" name="WordArt 2050">
          <a:extLst>
            <a:ext uri="{FF2B5EF4-FFF2-40B4-BE49-F238E27FC236}">
              <a16:creationId xmlns:a16="http://schemas.microsoft.com/office/drawing/2014/main" id="{00000000-0008-0000-0200-00005F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936599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218</xdr:row>
      <xdr:rowOff>165100</xdr:rowOff>
    </xdr:from>
    <xdr:to>
      <xdr:col>17</xdr:col>
      <xdr:colOff>3175</xdr:colOff>
      <xdr:row>218</xdr:row>
      <xdr:rowOff>165100</xdr:rowOff>
    </xdr:to>
    <xdr:sp macro="" textlink="">
      <xdr:nvSpPr>
        <xdr:cNvPr id="864" name="WordArt 1">
          <a:extLst>
            <a:ext uri="{FF2B5EF4-FFF2-40B4-BE49-F238E27FC236}">
              <a16:creationId xmlns:a16="http://schemas.microsoft.com/office/drawing/2014/main" id="{00000000-0008-0000-0200-000060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93642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218</xdr:row>
      <xdr:rowOff>165100</xdr:rowOff>
    </xdr:from>
    <xdr:to>
      <xdr:col>17</xdr:col>
      <xdr:colOff>3175</xdr:colOff>
      <xdr:row>218</xdr:row>
      <xdr:rowOff>165100</xdr:rowOff>
    </xdr:to>
    <xdr:sp macro="" textlink="">
      <xdr:nvSpPr>
        <xdr:cNvPr id="865" name="WordArt 2047">
          <a:extLst>
            <a:ext uri="{FF2B5EF4-FFF2-40B4-BE49-F238E27FC236}">
              <a16:creationId xmlns:a16="http://schemas.microsoft.com/office/drawing/2014/main" id="{00000000-0008-0000-0200-000061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93642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218</xdr:row>
      <xdr:rowOff>166873</xdr:rowOff>
    </xdr:from>
    <xdr:to>
      <xdr:col>17</xdr:col>
      <xdr:colOff>3175</xdr:colOff>
      <xdr:row>218</xdr:row>
      <xdr:rowOff>166873</xdr:rowOff>
    </xdr:to>
    <xdr:sp macro="" textlink="">
      <xdr:nvSpPr>
        <xdr:cNvPr id="866" name="WordArt 2050">
          <a:extLst>
            <a:ext uri="{FF2B5EF4-FFF2-40B4-BE49-F238E27FC236}">
              <a16:creationId xmlns:a16="http://schemas.microsoft.com/office/drawing/2014/main" id="{00000000-0008-0000-0200-000062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936599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218</xdr:row>
      <xdr:rowOff>174625</xdr:rowOff>
    </xdr:from>
    <xdr:to>
      <xdr:col>17</xdr:col>
      <xdr:colOff>3175</xdr:colOff>
      <xdr:row>218</xdr:row>
      <xdr:rowOff>174625</xdr:rowOff>
    </xdr:to>
    <xdr:sp macro="" textlink="">
      <xdr:nvSpPr>
        <xdr:cNvPr id="867" name="WordArt 1">
          <a:extLst>
            <a:ext uri="{FF2B5EF4-FFF2-40B4-BE49-F238E27FC236}">
              <a16:creationId xmlns:a16="http://schemas.microsoft.com/office/drawing/2014/main" id="{00000000-0008-0000-0200-000063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93737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218</xdr:row>
      <xdr:rowOff>174625</xdr:rowOff>
    </xdr:from>
    <xdr:to>
      <xdr:col>17</xdr:col>
      <xdr:colOff>3175</xdr:colOff>
      <xdr:row>218</xdr:row>
      <xdr:rowOff>174625</xdr:rowOff>
    </xdr:to>
    <xdr:sp macro="" textlink="">
      <xdr:nvSpPr>
        <xdr:cNvPr id="868" name="WordArt 2047">
          <a:extLst>
            <a:ext uri="{FF2B5EF4-FFF2-40B4-BE49-F238E27FC236}">
              <a16:creationId xmlns:a16="http://schemas.microsoft.com/office/drawing/2014/main" id="{00000000-0008-0000-0200-000064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93737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218</xdr:row>
      <xdr:rowOff>176398</xdr:rowOff>
    </xdr:from>
    <xdr:to>
      <xdr:col>17</xdr:col>
      <xdr:colOff>3175</xdr:colOff>
      <xdr:row>218</xdr:row>
      <xdr:rowOff>176398</xdr:rowOff>
    </xdr:to>
    <xdr:sp macro="" textlink="">
      <xdr:nvSpPr>
        <xdr:cNvPr id="869" name="WordArt 2050">
          <a:extLst>
            <a:ext uri="{FF2B5EF4-FFF2-40B4-BE49-F238E27FC236}">
              <a16:creationId xmlns:a16="http://schemas.microsoft.com/office/drawing/2014/main" id="{00000000-0008-0000-0200-000065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93755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218</xdr:row>
      <xdr:rowOff>174625</xdr:rowOff>
    </xdr:from>
    <xdr:to>
      <xdr:col>17</xdr:col>
      <xdr:colOff>3175</xdr:colOff>
      <xdr:row>218</xdr:row>
      <xdr:rowOff>174625</xdr:rowOff>
    </xdr:to>
    <xdr:sp macro="" textlink="">
      <xdr:nvSpPr>
        <xdr:cNvPr id="870" name="WordArt 1">
          <a:extLst>
            <a:ext uri="{FF2B5EF4-FFF2-40B4-BE49-F238E27FC236}">
              <a16:creationId xmlns:a16="http://schemas.microsoft.com/office/drawing/2014/main" id="{00000000-0008-0000-0200-000066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93737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218</xdr:row>
      <xdr:rowOff>174625</xdr:rowOff>
    </xdr:from>
    <xdr:to>
      <xdr:col>17</xdr:col>
      <xdr:colOff>3175</xdr:colOff>
      <xdr:row>218</xdr:row>
      <xdr:rowOff>174625</xdr:rowOff>
    </xdr:to>
    <xdr:sp macro="" textlink="">
      <xdr:nvSpPr>
        <xdr:cNvPr id="871" name="WordArt 2047">
          <a:extLst>
            <a:ext uri="{FF2B5EF4-FFF2-40B4-BE49-F238E27FC236}">
              <a16:creationId xmlns:a16="http://schemas.microsoft.com/office/drawing/2014/main" id="{00000000-0008-0000-0200-000067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93737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218</xdr:row>
      <xdr:rowOff>176398</xdr:rowOff>
    </xdr:from>
    <xdr:to>
      <xdr:col>17</xdr:col>
      <xdr:colOff>3175</xdr:colOff>
      <xdr:row>218</xdr:row>
      <xdr:rowOff>176398</xdr:rowOff>
    </xdr:to>
    <xdr:sp macro="" textlink="">
      <xdr:nvSpPr>
        <xdr:cNvPr id="872" name="WordArt 2050">
          <a:extLst>
            <a:ext uri="{FF2B5EF4-FFF2-40B4-BE49-F238E27FC236}">
              <a16:creationId xmlns:a16="http://schemas.microsoft.com/office/drawing/2014/main" id="{00000000-0008-0000-0200-000068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93755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218</xdr:row>
      <xdr:rowOff>174625</xdr:rowOff>
    </xdr:from>
    <xdr:to>
      <xdr:col>17</xdr:col>
      <xdr:colOff>3175</xdr:colOff>
      <xdr:row>218</xdr:row>
      <xdr:rowOff>174625</xdr:rowOff>
    </xdr:to>
    <xdr:sp macro="" textlink="">
      <xdr:nvSpPr>
        <xdr:cNvPr id="873" name="WordArt 1">
          <a:extLst>
            <a:ext uri="{FF2B5EF4-FFF2-40B4-BE49-F238E27FC236}">
              <a16:creationId xmlns:a16="http://schemas.microsoft.com/office/drawing/2014/main" id="{00000000-0008-0000-0200-000069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93737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218</xdr:row>
      <xdr:rowOff>174625</xdr:rowOff>
    </xdr:from>
    <xdr:to>
      <xdr:col>17</xdr:col>
      <xdr:colOff>3175</xdr:colOff>
      <xdr:row>218</xdr:row>
      <xdr:rowOff>174625</xdr:rowOff>
    </xdr:to>
    <xdr:sp macro="" textlink="">
      <xdr:nvSpPr>
        <xdr:cNvPr id="874" name="WordArt 2047">
          <a:extLst>
            <a:ext uri="{FF2B5EF4-FFF2-40B4-BE49-F238E27FC236}">
              <a16:creationId xmlns:a16="http://schemas.microsoft.com/office/drawing/2014/main" id="{00000000-0008-0000-0200-00006A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93737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218</xdr:row>
      <xdr:rowOff>176398</xdr:rowOff>
    </xdr:from>
    <xdr:to>
      <xdr:col>17</xdr:col>
      <xdr:colOff>3175</xdr:colOff>
      <xdr:row>218</xdr:row>
      <xdr:rowOff>176398</xdr:rowOff>
    </xdr:to>
    <xdr:sp macro="" textlink="">
      <xdr:nvSpPr>
        <xdr:cNvPr id="875" name="WordArt 2050">
          <a:extLst>
            <a:ext uri="{FF2B5EF4-FFF2-40B4-BE49-F238E27FC236}">
              <a16:creationId xmlns:a16="http://schemas.microsoft.com/office/drawing/2014/main" id="{00000000-0008-0000-0200-00006B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93755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219</xdr:row>
      <xdr:rowOff>165100</xdr:rowOff>
    </xdr:from>
    <xdr:to>
      <xdr:col>17</xdr:col>
      <xdr:colOff>3175</xdr:colOff>
      <xdr:row>219</xdr:row>
      <xdr:rowOff>165100</xdr:rowOff>
    </xdr:to>
    <xdr:sp macro="" textlink="">
      <xdr:nvSpPr>
        <xdr:cNvPr id="876" name="WordArt 1">
          <a:extLst>
            <a:ext uri="{FF2B5EF4-FFF2-40B4-BE49-F238E27FC236}">
              <a16:creationId xmlns:a16="http://schemas.microsoft.com/office/drawing/2014/main" id="{00000000-0008-0000-0200-00006C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97642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219</xdr:row>
      <xdr:rowOff>165100</xdr:rowOff>
    </xdr:from>
    <xdr:to>
      <xdr:col>17</xdr:col>
      <xdr:colOff>3175</xdr:colOff>
      <xdr:row>219</xdr:row>
      <xdr:rowOff>165100</xdr:rowOff>
    </xdr:to>
    <xdr:sp macro="" textlink="">
      <xdr:nvSpPr>
        <xdr:cNvPr id="877" name="WordArt 2047">
          <a:extLst>
            <a:ext uri="{FF2B5EF4-FFF2-40B4-BE49-F238E27FC236}">
              <a16:creationId xmlns:a16="http://schemas.microsoft.com/office/drawing/2014/main" id="{00000000-0008-0000-0200-00006D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97642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219</xdr:row>
      <xdr:rowOff>166873</xdr:rowOff>
    </xdr:from>
    <xdr:to>
      <xdr:col>17</xdr:col>
      <xdr:colOff>3175</xdr:colOff>
      <xdr:row>219</xdr:row>
      <xdr:rowOff>166873</xdr:rowOff>
    </xdr:to>
    <xdr:sp macro="" textlink="">
      <xdr:nvSpPr>
        <xdr:cNvPr id="878" name="WordArt 2050">
          <a:extLst>
            <a:ext uri="{FF2B5EF4-FFF2-40B4-BE49-F238E27FC236}">
              <a16:creationId xmlns:a16="http://schemas.microsoft.com/office/drawing/2014/main" id="{00000000-0008-0000-0200-00006E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976604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219</xdr:row>
      <xdr:rowOff>165100</xdr:rowOff>
    </xdr:from>
    <xdr:to>
      <xdr:col>17</xdr:col>
      <xdr:colOff>3175</xdr:colOff>
      <xdr:row>219</xdr:row>
      <xdr:rowOff>165100</xdr:rowOff>
    </xdr:to>
    <xdr:sp macro="" textlink="">
      <xdr:nvSpPr>
        <xdr:cNvPr id="879" name="WordArt 1">
          <a:extLst>
            <a:ext uri="{FF2B5EF4-FFF2-40B4-BE49-F238E27FC236}">
              <a16:creationId xmlns:a16="http://schemas.microsoft.com/office/drawing/2014/main" id="{00000000-0008-0000-0200-00006F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97642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219</xdr:row>
      <xdr:rowOff>165100</xdr:rowOff>
    </xdr:from>
    <xdr:to>
      <xdr:col>17</xdr:col>
      <xdr:colOff>3175</xdr:colOff>
      <xdr:row>219</xdr:row>
      <xdr:rowOff>165100</xdr:rowOff>
    </xdr:to>
    <xdr:sp macro="" textlink="">
      <xdr:nvSpPr>
        <xdr:cNvPr id="880" name="WordArt 2047">
          <a:extLst>
            <a:ext uri="{FF2B5EF4-FFF2-40B4-BE49-F238E27FC236}">
              <a16:creationId xmlns:a16="http://schemas.microsoft.com/office/drawing/2014/main" id="{00000000-0008-0000-0200-000070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97642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219</xdr:row>
      <xdr:rowOff>166873</xdr:rowOff>
    </xdr:from>
    <xdr:to>
      <xdr:col>17</xdr:col>
      <xdr:colOff>3175</xdr:colOff>
      <xdr:row>219</xdr:row>
      <xdr:rowOff>166873</xdr:rowOff>
    </xdr:to>
    <xdr:sp macro="" textlink="">
      <xdr:nvSpPr>
        <xdr:cNvPr id="881" name="WordArt 2050">
          <a:extLst>
            <a:ext uri="{FF2B5EF4-FFF2-40B4-BE49-F238E27FC236}">
              <a16:creationId xmlns:a16="http://schemas.microsoft.com/office/drawing/2014/main" id="{00000000-0008-0000-0200-000071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976604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219</xdr:row>
      <xdr:rowOff>174625</xdr:rowOff>
    </xdr:from>
    <xdr:to>
      <xdr:col>17</xdr:col>
      <xdr:colOff>3175</xdr:colOff>
      <xdr:row>219</xdr:row>
      <xdr:rowOff>174625</xdr:rowOff>
    </xdr:to>
    <xdr:sp macro="" textlink="">
      <xdr:nvSpPr>
        <xdr:cNvPr id="882" name="WordArt 1">
          <a:extLst>
            <a:ext uri="{FF2B5EF4-FFF2-40B4-BE49-F238E27FC236}">
              <a16:creationId xmlns:a16="http://schemas.microsoft.com/office/drawing/2014/main" id="{00000000-0008-0000-0200-000072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97738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219</xdr:row>
      <xdr:rowOff>174625</xdr:rowOff>
    </xdr:from>
    <xdr:to>
      <xdr:col>17</xdr:col>
      <xdr:colOff>3175</xdr:colOff>
      <xdr:row>219</xdr:row>
      <xdr:rowOff>174625</xdr:rowOff>
    </xdr:to>
    <xdr:sp macro="" textlink="">
      <xdr:nvSpPr>
        <xdr:cNvPr id="883" name="WordArt 2047">
          <a:extLst>
            <a:ext uri="{FF2B5EF4-FFF2-40B4-BE49-F238E27FC236}">
              <a16:creationId xmlns:a16="http://schemas.microsoft.com/office/drawing/2014/main" id="{00000000-0008-0000-0200-000073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97738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219</xdr:row>
      <xdr:rowOff>176398</xdr:rowOff>
    </xdr:from>
    <xdr:to>
      <xdr:col>17</xdr:col>
      <xdr:colOff>3175</xdr:colOff>
      <xdr:row>219</xdr:row>
      <xdr:rowOff>176398</xdr:rowOff>
    </xdr:to>
    <xdr:sp macro="" textlink="">
      <xdr:nvSpPr>
        <xdr:cNvPr id="884" name="WordArt 2050">
          <a:extLst>
            <a:ext uri="{FF2B5EF4-FFF2-40B4-BE49-F238E27FC236}">
              <a16:creationId xmlns:a16="http://schemas.microsoft.com/office/drawing/2014/main" id="{00000000-0008-0000-0200-000074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977557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219</xdr:row>
      <xdr:rowOff>174625</xdr:rowOff>
    </xdr:from>
    <xdr:to>
      <xdr:col>17</xdr:col>
      <xdr:colOff>3175</xdr:colOff>
      <xdr:row>219</xdr:row>
      <xdr:rowOff>174625</xdr:rowOff>
    </xdr:to>
    <xdr:sp macro="" textlink="">
      <xdr:nvSpPr>
        <xdr:cNvPr id="885" name="WordArt 1">
          <a:extLst>
            <a:ext uri="{FF2B5EF4-FFF2-40B4-BE49-F238E27FC236}">
              <a16:creationId xmlns:a16="http://schemas.microsoft.com/office/drawing/2014/main" id="{00000000-0008-0000-0200-000075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97738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219</xdr:row>
      <xdr:rowOff>174625</xdr:rowOff>
    </xdr:from>
    <xdr:to>
      <xdr:col>17</xdr:col>
      <xdr:colOff>3175</xdr:colOff>
      <xdr:row>219</xdr:row>
      <xdr:rowOff>174625</xdr:rowOff>
    </xdr:to>
    <xdr:sp macro="" textlink="">
      <xdr:nvSpPr>
        <xdr:cNvPr id="886" name="WordArt 2047">
          <a:extLst>
            <a:ext uri="{FF2B5EF4-FFF2-40B4-BE49-F238E27FC236}">
              <a16:creationId xmlns:a16="http://schemas.microsoft.com/office/drawing/2014/main" id="{00000000-0008-0000-0200-000076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97738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219</xdr:row>
      <xdr:rowOff>176398</xdr:rowOff>
    </xdr:from>
    <xdr:to>
      <xdr:col>17</xdr:col>
      <xdr:colOff>3175</xdr:colOff>
      <xdr:row>219</xdr:row>
      <xdr:rowOff>176398</xdr:rowOff>
    </xdr:to>
    <xdr:sp macro="" textlink="">
      <xdr:nvSpPr>
        <xdr:cNvPr id="887" name="WordArt 2050">
          <a:extLst>
            <a:ext uri="{FF2B5EF4-FFF2-40B4-BE49-F238E27FC236}">
              <a16:creationId xmlns:a16="http://schemas.microsoft.com/office/drawing/2014/main" id="{00000000-0008-0000-0200-000077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977557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219</xdr:row>
      <xdr:rowOff>174625</xdr:rowOff>
    </xdr:from>
    <xdr:to>
      <xdr:col>17</xdr:col>
      <xdr:colOff>3175</xdr:colOff>
      <xdr:row>219</xdr:row>
      <xdr:rowOff>174625</xdr:rowOff>
    </xdr:to>
    <xdr:sp macro="" textlink="">
      <xdr:nvSpPr>
        <xdr:cNvPr id="888" name="WordArt 1">
          <a:extLst>
            <a:ext uri="{FF2B5EF4-FFF2-40B4-BE49-F238E27FC236}">
              <a16:creationId xmlns:a16="http://schemas.microsoft.com/office/drawing/2014/main" id="{00000000-0008-0000-0200-000078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97738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219</xdr:row>
      <xdr:rowOff>174625</xdr:rowOff>
    </xdr:from>
    <xdr:to>
      <xdr:col>17</xdr:col>
      <xdr:colOff>3175</xdr:colOff>
      <xdr:row>219</xdr:row>
      <xdr:rowOff>174625</xdr:rowOff>
    </xdr:to>
    <xdr:sp macro="" textlink="">
      <xdr:nvSpPr>
        <xdr:cNvPr id="889" name="WordArt 2047">
          <a:extLst>
            <a:ext uri="{FF2B5EF4-FFF2-40B4-BE49-F238E27FC236}">
              <a16:creationId xmlns:a16="http://schemas.microsoft.com/office/drawing/2014/main" id="{00000000-0008-0000-0200-000079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97738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219</xdr:row>
      <xdr:rowOff>176398</xdr:rowOff>
    </xdr:from>
    <xdr:to>
      <xdr:col>17</xdr:col>
      <xdr:colOff>3175</xdr:colOff>
      <xdr:row>219</xdr:row>
      <xdr:rowOff>176398</xdr:rowOff>
    </xdr:to>
    <xdr:sp macro="" textlink="">
      <xdr:nvSpPr>
        <xdr:cNvPr id="890" name="WordArt 2050">
          <a:extLst>
            <a:ext uri="{FF2B5EF4-FFF2-40B4-BE49-F238E27FC236}">
              <a16:creationId xmlns:a16="http://schemas.microsoft.com/office/drawing/2014/main" id="{00000000-0008-0000-0200-00007A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977557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219</xdr:row>
      <xdr:rowOff>165100</xdr:rowOff>
    </xdr:from>
    <xdr:to>
      <xdr:col>17</xdr:col>
      <xdr:colOff>3175</xdr:colOff>
      <xdr:row>219</xdr:row>
      <xdr:rowOff>165100</xdr:rowOff>
    </xdr:to>
    <xdr:sp macro="" textlink="">
      <xdr:nvSpPr>
        <xdr:cNvPr id="891" name="WordArt 1">
          <a:extLst>
            <a:ext uri="{FF2B5EF4-FFF2-40B4-BE49-F238E27FC236}">
              <a16:creationId xmlns:a16="http://schemas.microsoft.com/office/drawing/2014/main" id="{00000000-0008-0000-0200-00007B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97642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219</xdr:row>
      <xdr:rowOff>165100</xdr:rowOff>
    </xdr:from>
    <xdr:to>
      <xdr:col>17</xdr:col>
      <xdr:colOff>3175</xdr:colOff>
      <xdr:row>219</xdr:row>
      <xdr:rowOff>165100</xdr:rowOff>
    </xdr:to>
    <xdr:sp macro="" textlink="">
      <xdr:nvSpPr>
        <xdr:cNvPr id="892" name="WordArt 2047">
          <a:extLst>
            <a:ext uri="{FF2B5EF4-FFF2-40B4-BE49-F238E27FC236}">
              <a16:creationId xmlns:a16="http://schemas.microsoft.com/office/drawing/2014/main" id="{00000000-0008-0000-0200-00007C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97642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219</xdr:row>
      <xdr:rowOff>166873</xdr:rowOff>
    </xdr:from>
    <xdr:to>
      <xdr:col>17</xdr:col>
      <xdr:colOff>3175</xdr:colOff>
      <xdr:row>219</xdr:row>
      <xdr:rowOff>166873</xdr:rowOff>
    </xdr:to>
    <xdr:sp macro="" textlink="">
      <xdr:nvSpPr>
        <xdr:cNvPr id="893" name="WordArt 2050">
          <a:extLst>
            <a:ext uri="{FF2B5EF4-FFF2-40B4-BE49-F238E27FC236}">
              <a16:creationId xmlns:a16="http://schemas.microsoft.com/office/drawing/2014/main" id="{00000000-0008-0000-0200-00007D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976604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219</xdr:row>
      <xdr:rowOff>165100</xdr:rowOff>
    </xdr:from>
    <xdr:to>
      <xdr:col>17</xdr:col>
      <xdr:colOff>3175</xdr:colOff>
      <xdr:row>219</xdr:row>
      <xdr:rowOff>165100</xdr:rowOff>
    </xdr:to>
    <xdr:sp macro="" textlink="">
      <xdr:nvSpPr>
        <xdr:cNvPr id="894" name="WordArt 1">
          <a:extLst>
            <a:ext uri="{FF2B5EF4-FFF2-40B4-BE49-F238E27FC236}">
              <a16:creationId xmlns:a16="http://schemas.microsoft.com/office/drawing/2014/main" id="{00000000-0008-0000-0200-00007E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97642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219</xdr:row>
      <xdr:rowOff>165100</xdr:rowOff>
    </xdr:from>
    <xdr:to>
      <xdr:col>17</xdr:col>
      <xdr:colOff>3175</xdr:colOff>
      <xdr:row>219</xdr:row>
      <xdr:rowOff>165100</xdr:rowOff>
    </xdr:to>
    <xdr:sp macro="" textlink="">
      <xdr:nvSpPr>
        <xdr:cNvPr id="895" name="WordArt 2047">
          <a:extLst>
            <a:ext uri="{FF2B5EF4-FFF2-40B4-BE49-F238E27FC236}">
              <a16:creationId xmlns:a16="http://schemas.microsoft.com/office/drawing/2014/main" id="{00000000-0008-0000-0200-00007F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97642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219</xdr:row>
      <xdr:rowOff>166873</xdr:rowOff>
    </xdr:from>
    <xdr:to>
      <xdr:col>17</xdr:col>
      <xdr:colOff>3175</xdr:colOff>
      <xdr:row>219</xdr:row>
      <xdr:rowOff>166873</xdr:rowOff>
    </xdr:to>
    <xdr:sp macro="" textlink="">
      <xdr:nvSpPr>
        <xdr:cNvPr id="896" name="WordArt 2050">
          <a:extLst>
            <a:ext uri="{FF2B5EF4-FFF2-40B4-BE49-F238E27FC236}">
              <a16:creationId xmlns:a16="http://schemas.microsoft.com/office/drawing/2014/main" id="{00000000-0008-0000-0200-000080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976604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219</xdr:row>
      <xdr:rowOff>174625</xdr:rowOff>
    </xdr:from>
    <xdr:to>
      <xdr:col>17</xdr:col>
      <xdr:colOff>3175</xdr:colOff>
      <xdr:row>219</xdr:row>
      <xdr:rowOff>174625</xdr:rowOff>
    </xdr:to>
    <xdr:sp macro="" textlink="">
      <xdr:nvSpPr>
        <xdr:cNvPr id="897" name="WordArt 1">
          <a:extLst>
            <a:ext uri="{FF2B5EF4-FFF2-40B4-BE49-F238E27FC236}">
              <a16:creationId xmlns:a16="http://schemas.microsoft.com/office/drawing/2014/main" id="{00000000-0008-0000-0200-000081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97738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219</xdr:row>
      <xdr:rowOff>174625</xdr:rowOff>
    </xdr:from>
    <xdr:to>
      <xdr:col>17</xdr:col>
      <xdr:colOff>3175</xdr:colOff>
      <xdr:row>219</xdr:row>
      <xdr:rowOff>174625</xdr:rowOff>
    </xdr:to>
    <xdr:sp macro="" textlink="">
      <xdr:nvSpPr>
        <xdr:cNvPr id="898" name="WordArt 2047">
          <a:extLst>
            <a:ext uri="{FF2B5EF4-FFF2-40B4-BE49-F238E27FC236}">
              <a16:creationId xmlns:a16="http://schemas.microsoft.com/office/drawing/2014/main" id="{00000000-0008-0000-0200-000082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97738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219</xdr:row>
      <xdr:rowOff>176398</xdr:rowOff>
    </xdr:from>
    <xdr:to>
      <xdr:col>17</xdr:col>
      <xdr:colOff>3175</xdr:colOff>
      <xdr:row>219</xdr:row>
      <xdr:rowOff>176398</xdr:rowOff>
    </xdr:to>
    <xdr:sp macro="" textlink="">
      <xdr:nvSpPr>
        <xdr:cNvPr id="899" name="WordArt 2050">
          <a:extLst>
            <a:ext uri="{FF2B5EF4-FFF2-40B4-BE49-F238E27FC236}">
              <a16:creationId xmlns:a16="http://schemas.microsoft.com/office/drawing/2014/main" id="{00000000-0008-0000-0200-000083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977557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219</xdr:row>
      <xdr:rowOff>174625</xdr:rowOff>
    </xdr:from>
    <xdr:to>
      <xdr:col>17</xdr:col>
      <xdr:colOff>3175</xdr:colOff>
      <xdr:row>219</xdr:row>
      <xdr:rowOff>174625</xdr:rowOff>
    </xdr:to>
    <xdr:sp macro="" textlink="">
      <xdr:nvSpPr>
        <xdr:cNvPr id="900" name="WordArt 1">
          <a:extLst>
            <a:ext uri="{FF2B5EF4-FFF2-40B4-BE49-F238E27FC236}">
              <a16:creationId xmlns:a16="http://schemas.microsoft.com/office/drawing/2014/main" id="{00000000-0008-0000-0200-000084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97738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219</xdr:row>
      <xdr:rowOff>174625</xdr:rowOff>
    </xdr:from>
    <xdr:to>
      <xdr:col>17</xdr:col>
      <xdr:colOff>3175</xdr:colOff>
      <xdr:row>219</xdr:row>
      <xdr:rowOff>174625</xdr:rowOff>
    </xdr:to>
    <xdr:sp macro="" textlink="">
      <xdr:nvSpPr>
        <xdr:cNvPr id="901" name="WordArt 2047">
          <a:extLst>
            <a:ext uri="{FF2B5EF4-FFF2-40B4-BE49-F238E27FC236}">
              <a16:creationId xmlns:a16="http://schemas.microsoft.com/office/drawing/2014/main" id="{00000000-0008-0000-0200-000085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97738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219</xdr:row>
      <xdr:rowOff>176398</xdr:rowOff>
    </xdr:from>
    <xdr:to>
      <xdr:col>17</xdr:col>
      <xdr:colOff>3175</xdr:colOff>
      <xdr:row>219</xdr:row>
      <xdr:rowOff>176398</xdr:rowOff>
    </xdr:to>
    <xdr:sp macro="" textlink="">
      <xdr:nvSpPr>
        <xdr:cNvPr id="902" name="WordArt 2050">
          <a:extLst>
            <a:ext uri="{FF2B5EF4-FFF2-40B4-BE49-F238E27FC236}">
              <a16:creationId xmlns:a16="http://schemas.microsoft.com/office/drawing/2014/main" id="{00000000-0008-0000-0200-000086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977557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219</xdr:row>
      <xdr:rowOff>174625</xdr:rowOff>
    </xdr:from>
    <xdr:to>
      <xdr:col>17</xdr:col>
      <xdr:colOff>3175</xdr:colOff>
      <xdr:row>219</xdr:row>
      <xdr:rowOff>174625</xdr:rowOff>
    </xdr:to>
    <xdr:sp macro="" textlink="">
      <xdr:nvSpPr>
        <xdr:cNvPr id="903" name="WordArt 1">
          <a:extLst>
            <a:ext uri="{FF2B5EF4-FFF2-40B4-BE49-F238E27FC236}">
              <a16:creationId xmlns:a16="http://schemas.microsoft.com/office/drawing/2014/main" id="{00000000-0008-0000-0200-000087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97738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219</xdr:row>
      <xdr:rowOff>174625</xdr:rowOff>
    </xdr:from>
    <xdr:to>
      <xdr:col>17</xdr:col>
      <xdr:colOff>3175</xdr:colOff>
      <xdr:row>219</xdr:row>
      <xdr:rowOff>174625</xdr:rowOff>
    </xdr:to>
    <xdr:sp macro="" textlink="">
      <xdr:nvSpPr>
        <xdr:cNvPr id="904" name="WordArt 2047">
          <a:extLst>
            <a:ext uri="{FF2B5EF4-FFF2-40B4-BE49-F238E27FC236}">
              <a16:creationId xmlns:a16="http://schemas.microsoft.com/office/drawing/2014/main" id="{00000000-0008-0000-0200-000088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97738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219</xdr:row>
      <xdr:rowOff>176398</xdr:rowOff>
    </xdr:from>
    <xdr:to>
      <xdr:col>17</xdr:col>
      <xdr:colOff>3175</xdr:colOff>
      <xdr:row>219</xdr:row>
      <xdr:rowOff>176398</xdr:rowOff>
    </xdr:to>
    <xdr:sp macro="" textlink="">
      <xdr:nvSpPr>
        <xdr:cNvPr id="905" name="WordArt 2050">
          <a:extLst>
            <a:ext uri="{FF2B5EF4-FFF2-40B4-BE49-F238E27FC236}">
              <a16:creationId xmlns:a16="http://schemas.microsoft.com/office/drawing/2014/main" id="{00000000-0008-0000-0200-000089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977557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220</xdr:row>
      <xdr:rowOff>165100</xdr:rowOff>
    </xdr:from>
    <xdr:to>
      <xdr:col>17</xdr:col>
      <xdr:colOff>3175</xdr:colOff>
      <xdr:row>220</xdr:row>
      <xdr:rowOff>165100</xdr:rowOff>
    </xdr:to>
    <xdr:sp macro="" textlink="">
      <xdr:nvSpPr>
        <xdr:cNvPr id="906" name="WordArt 1">
          <a:extLst>
            <a:ext uri="{FF2B5EF4-FFF2-40B4-BE49-F238E27FC236}">
              <a16:creationId xmlns:a16="http://schemas.microsoft.com/office/drawing/2014/main" id="{00000000-0008-0000-0200-00008A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1643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220</xdr:row>
      <xdr:rowOff>165100</xdr:rowOff>
    </xdr:from>
    <xdr:to>
      <xdr:col>17</xdr:col>
      <xdr:colOff>3175</xdr:colOff>
      <xdr:row>220</xdr:row>
      <xdr:rowOff>165100</xdr:rowOff>
    </xdr:to>
    <xdr:sp macro="" textlink="">
      <xdr:nvSpPr>
        <xdr:cNvPr id="907" name="WordArt 2047">
          <a:extLst>
            <a:ext uri="{FF2B5EF4-FFF2-40B4-BE49-F238E27FC236}">
              <a16:creationId xmlns:a16="http://schemas.microsoft.com/office/drawing/2014/main" id="{00000000-0008-0000-0200-00008B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1643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220</xdr:row>
      <xdr:rowOff>166873</xdr:rowOff>
    </xdr:from>
    <xdr:to>
      <xdr:col>17</xdr:col>
      <xdr:colOff>3175</xdr:colOff>
      <xdr:row>220</xdr:row>
      <xdr:rowOff>166873</xdr:rowOff>
    </xdr:to>
    <xdr:sp macro="" textlink="">
      <xdr:nvSpPr>
        <xdr:cNvPr id="908" name="WordArt 2050">
          <a:extLst>
            <a:ext uri="{FF2B5EF4-FFF2-40B4-BE49-F238E27FC236}">
              <a16:creationId xmlns:a16="http://schemas.microsoft.com/office/drawing/2014/main" id="{00000000-0008-0000-0200-00008C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16609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220</xdr:row>
      <xdr:rowOff>165100</xdr:rowOff>
    </xdr:from>
    <xdr:to>
      <xdr:col>17</xdr:col>
      <xdr:colOff>3175</xdr:colOff>
      <xdr:row>220</xdr:row>
      <xdr:rowOff>165100</xdr:rowOff>
    </xdr:to>
    <xdr:sp macro="" textlink="">
      <xdr:nvSpPr>
        <xdr:cNvPr id="909" name="WordArt 1">
          <a:extLst>
            <a:ext uri="{FF2B5EF4-FFF2-40B4-BE49-F238E27FC236}">
              <a16:creationId xmlns:a16="http://schemas.microsoft.com/office/drawing/2014/main" id="{00000000-0008-0000-0200-00008D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1643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220</xdr:row>
      <xdr:rowOff>165100</xdr:rowOff>
    </xdr:from>
    <xdr:to>
      <xdr:col>17</xdr:col>
      <xdr:colOff>3175</xdr:colOff>
      <xdr:row>220</xdr:row>
      <xdr:rowOff>165100</xdr:rowOff>
    </xdr:to>
    <xdr:sp macro="" textlink="">
      <xdr:nvSpPr>
        <xdr:cNvPr id="910" name="WordArt 2047">
          <a:extLst>
            <a:ext uri="{FF2B5EF4-FFF2-40B4-BE49-F238E27FC236}">
              <a16:creationId xmlns:a16="http://schemas.microsoft.com/office/drawing/2014/main" id="{00000000-0008-0000-0200-00008E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1643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220</xdr:row>
      <xdr:rowOff>166873</xdr:rowOff>
    </xdr:from>
    <xdr:to>
      <xdr:col>17</xdr:col>
      <xdr:colOff>3175</xdr:colOff>
      <xdr:row>220</xdr:row>
      <xdr:rowOff>166873</xdr:rowOff>
    </xdr:to>
    <xdr:sp macro="" textlink="">
      <xdr:nvSpPr>
        <xdr:cNvPr id="911" name="WordArt 2050">
          <a:extLst>
            <a:ext uri="{FF2B5EF4-FFF2-40B4-BE49-F238E27FC236}">
              <a16:creationId xmlns:a16="http://schemas.microsoft.com/office/drawing/2014/main" id="{00000000-0008-0000-0200-00008F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16609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220</xdr:row>
      <xdr:rowOff>174625</xdr:rowOff>
    </xdr:from>
    <xdr:to>
      <xdr:col>17</xdr:col>
      <xdr:colOff>3175</xdr:colOff>
      <xdr:row>220</xdr:row>
      <xdr:rowOff>174625</xdr:rowOff>
    </xdr:to>
    <xdr:sp macro="" textlink="">
      <xdr:nvSpPr>
        <xdr:cNvPr id="912" name="WordArt 1">
          <a:extLst>
            <a:ext uri="{FF2B5EF4-FFF2-40B4-BE49-F238E27FC236}">
              <a16:creationId xmlns:a16="http://schemas.microsoft.com/office/drawing/2014/main" id="{00000000-0008-0000-0200-000090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1738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220</xdr:row>
      <xdr:rowOff>174625</xdr:rowOff>
    </xdr:from>
    <xdr:to>
      <xdr:col>17</xdr:col>
      <xdr:colOff>3175</xdr:colOff>
      <xdr:row>220</xdr:row>
      <xdr:rowOff>174625</xdr:rowOff>
    </xdr:to>
    <xdr:sp macro="" textlink="">
      <xdr:nvSpPr>
        <xdr:cNvPr id="913" name="WordArt 2047">
          <a:extLst>
            <a:ext uri="{FF2B5EF4-FFF2-40B4-BE49-F238E27FC236}">
              <a16:creationId xmlns:a16="http://schemas.microsoft.com/office/drawing/2014/main" id="{00000000-0008-0000-0200-000091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1738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220</xdr:row>
      <xdr:rowOff>176398</xdr:rowOff>
    </xdr:from>
    <xdr:to>
      <xdr:col>17</xdr:col>
      <xdr:colOff>3175</xdr:colOff>
      <xdr:row>220</xdr:row>
      <xdr:rowOff>176398</xdr:rowOff>
    </xdr:to>
    <xdr:sp macro="" textlink="">
      <xdr:nvSpPr>
        <xdr:cNvPr id="914" name="WordArt 2050">
          <a:extLst>
            <a:ext uri="{FF2B5EF4-FFF2-40B4-BE49-F238E27FC236}">
              <a16:creationId xmlns:a16="http://schemas.microsoft.com/office/drawing/2014/main" id="{00000000-0008-0000-0200-000092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1756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220</xdr:row>
      <xdr:rowOff>174625</xdr:rowOff>
    </xdr:from>
    <xdr:to>
      <xdr:col>17</xdr:col>
      <xdr:colOff>3175</xdr:colOff>
      <xdr:row>220</xdr:row>
      <xdr:rowOff>174625</xdr:rowOff>
    </xdr:to>
    <xdr:sp macro="" textlink="">
      <xdr:nvSpPr>
        <xdr:cNvPr id="915" name="WordArt 1">
          <a:extLst>
            <a:ext uri="{FF2B5EF4-FFF2-40B4-BE49-F238E27FC236}">
              <a16:creationId xmlns:a16="http://schemas.microsoft.com/office/drawing/2014/main" id="{00000000-0008-0000-0200-000093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1738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220</xdr:row>
      <xdr:rowOff>174625</xdr:rowOff>
    </xdr:from>
    <xdr:to>
      <xdr:col>17</xdr:col>
      <xdr:colOff>3175</xdr:colOff>
      <xdr:row>220</xdr:row>
      <xdr:rowOff>174625</xdr:rowOff>
    </xdr:to>
    <xdr:sp macro="" textlink="">
      <xdr:nvSpPr>
        <xdr:cNvPr id="916" name="WordArt 2047">
          <a:extLst>
            <a:ext uri="{FF2B5EF4-FFF2-40B4-BE49-F238E27FC236}">
              <a16:creationId xmlns:a16="http://schemas.microsoft.com/office/drawing/2014/main" id="{00000000-0008-0000-0200-000094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1738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220</xdr:row>
      <xdr:rowOff>176398</xdr:rowOff>
    </xdr:from>
    <xdr:to>
      <xdr:col>17</xdr:col>
      <xdr:colOff>3175</xdr:colOff>
      <xdr:row>220</xdr:row>
      <xdr:rowOff>176398</xdr:rowOff>
    </xdr:to>
    <xdr:sp macro="" textlink="">
      <xdr:nvSpPr>
        <xdr:cNvPr id="917" name="WordArt 2050">
          <a:extLst>
            <a:ext uri="{FF2B5EF4-FFF2-40B4-BE49-F238E27FC236}">
              <a16:creationId xmlns:a16="http://schemas.microsoft.com/office/drawing/2014/main" id="{00000000-0008-0000-0200-000095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1756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220</xdr:row>
      <xdr:rowOff>174625</xdr:rowOff>
    </xdr:from>
    <xdr:to>
      <xdr:col>17</xdr:col>
      <xdr:colOff>3175</xdr:colOff>
      <xdr:row>220</xdr:row>
      <xdr:rowOff>174625</xdr:rowOff>
    </xdr:to>
    <xdr:sp macro="" textlink="">
      <xdr:nvSpPr>
        <xdr:cNvPr id="918" name="WordArt 1">
          <a:extLst>
            <a:ext uri="{FF2B5EF4-FFF2-40B4-BE49-F238E27FC236}">
              <a16:creationId xmlns:a16="http://schemas.microsoft.com/office/drawing/2014/main" id="{00000000-0008-0000-0200-000096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1738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220</xdr:row>
      <xdr:rowOff>174625</xdr:rowOff>
    </xdr:from>
    <xdr:to>
      <xdr:col>17</xdr:col>
      <xdr:colOff>3175</xdr:colOff>
      <xdr:row>220</xdr:row>
      <xdr:rowOff>174625</xdr:rowOff>
    </xdr:to>
    <xdr:sp macro="" textlink="">
      <xdr:nvSpPr>
        <xdr:cNvPr id="919" name="WordArt 2047">
          <a:extLst>
            <a:ext uri="{FF2B5EF4-FFF2-40B4-BE49-F238E27FC236}">
              <a16:creationId xmlns:a16="http://schemas.microsoft.com/office/drawing/2014/main" id="{00000000-0008-0000-0200-000097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1738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220</xdr:row>
      <xdr:rowOff>176398</xdr:rowOff>
    </xdr:from>
    <xdr:to>
      <xdr:col>17</xdr:col>
      <xdr:colOff>3175</xdr:colOff>
      <xdr:row>220</xdr:row>
      <xdr:rowOff>176398</xdr:rowOff>
    </xdr:to>
    <xdr:sp macro="" textlink="">
      <xdr:nvSpPr>
        <xdr:cNvPr id="920" name="WordArt 2050">
          <a:extLst>
            <a:ext uri="{FF2B5EF4-FFF2-40B4-BE49-F238E27FC236}">
              <a16:creationId xmlns:a16="http://schemas.microsoft.com/office/drawing/2014/main" id="{00000000-0008-0000-0200-000098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1756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220</xdr:row>
      <xdr:rowOff>165100</xdr:rowOff>
    </xdr:from>
    <xdr:to>
      <xdr:col>17</xdr:col>
      <xdr:colOff>3175</xdr:colOff>
      <xdr:row>220</xdr:row>
      <xdr:rowOff>165100</xdr:rowOff>
    </xdr:to>
    <xdr:sp macro="" textlink="">
      <xdr:nvSpPr>
        <xdr:cNvPr id="921" name="WordArt 1">
          <a:extLst>
            <a:ext uri="{FF2B5EF4-FFF2-40B4-BE49-F238E27FC236}">
              <a16:creationId xmlns:a16="http://schemas.microsoft.com/office/drawing/2014/main" id="{00000000-0008-0000-0200-000099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1643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220</xdr:row>
      <xdr:rowOff>165100</xdr:rowOff>
    </xdr:from>
    <xdr:to>
      <xdr:col>17</xdr:col>
      <xdr:colOff>3175</xdr:colOff>
      <xdr:row>220</xdr:row>
      <xdr:rowOff>165100</xdr:rowOff>
    </xdr:to>
    <xdr:sp macro="" textlink="">
      <xdr:nvSpPr>
        <xdr:cNvPr id="922" name="WordArt 2047">
          <a:extLst>
            <a:ext uri="{FF2B5EF4-FFF2-40B4-BE49-F238E27FC236}">
              <a16:creationId xmlns:a16="http://schemas.microsoft.com/office/drawing/2014/main" id="{00000000-0008-0000-0200-00009A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1643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220</xdr:row>
      <xdr:rowOff>166873</xdr:rowOff>
    </xdr:from>
    <xdr:to>
      <xdr:col>17</xdr:col>
      <xdr:colOff>3175</xdr:colOff>
      <xdr:row>220</xdr:row>
      <xdr:rowOff>166873</xdr:rowOff>
    </xdr:to>
    <xdr:sp macro="" textlink="">
      <xdr:nvSpPr>
        <xdr:cNvPr id="923" name="WordArt 2050">
          <a:extLst>
            <a:ext uri="{FF2B5EF4-FFF2-40B4-BE49-F238E27FC236}">
              <a16:creationId xmlns:a16="http://schemas.microsoft.com/office/drawing/2014/main" id="{00000000-0008-0000-0200-00009B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16609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220</xdr:row>
      <xdr:rowOff>165100</xdr:rowOff>
    </xdr:from>
    <xdr:to>
      <xdr:col>17</xdr:col>
      <xdr:colOff>3175</xdr:colOff>
      <xdr:row>220</xdr:row>
      <xdr:rowOff>165100</xdr:rowOff>
    </xdr:to>
    <xdr:sp macro="" textlink="">
      <xdr:nvSpPr>
        <xdr:cNvPr id="924" name="WordArt 1">
          <a:extLst>
            <a:ext uri="{FF2B5EF4-FFF2-40B4-BE49-F238E27FC236}">
              <a16:creationId xmlns:a16="http://schemas.microsoft.com/office/drawing/2014/main" id="{00000000-0008-0000-0200-00009C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1643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220</xdr:row>
      <xdr:rowOff>165100</xdr:rowOff>
    </xdr:from>
    <xdr:to>
      <xdr:col>17</xdr:col>
      <xdr:colOff>3175</xdr:colOff>
      <xdr:row>220</xdr:row>
      <xdr:rowOff>165100</xdr:rowOff>
    </xdr:to>
    <xdr:sp macro="" textlink="">
      <xdr:nvSpPr>
        <xdr:cNvPr id="925" name="WordArt 2047">
          <a:extLst>
            <a:ext uri="{FF2B5EF4-FFF2-40B4-BE49-F238E27FC236}">
              <a16:creationId xmlns:a16="http://schemas.microsoft.com/office/drawing/2014/main" id="{00000000-0008-0000-0200-00009D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1643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220</xdr:row>
      <xdr:rowOff>166873</xdr:rowOff>
    </xdr:from>
    <xdr:to>
      <xdr:col>17</xdr:col>
      <xdr:colOff>3175</xdr:colOff>
      <xdr:row>220</xdr:row>
      <xdr:rowOff>166873</xdr:rowOff>
    </xdr:to>
    <xdr:sp macro="" textlink="">
      <xdr:nvSpPr>
        <xdr:cNvPr id="926" name="WordArt 2050">
          <a:extLst>
            <a:ext uri="{FF2B5EF4-FFF2-40B4-BE49-F238E27FC236}">
              <a16:creationId xmlns:a16="http://schemas.microsoft.com/office/drawing/2014/main" id="{00000000-0008-0000-0200-00009E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16609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220</xdr:row>
      <xdr:rowOff>174625</xdr:rowOff>
    </xdr:from>
    <xdr:to>
      <xdr:col>17</xdr:col>
      <xdr:colOff>3175</xdr:colOff>
      <xdr:row>220</xdr:row>
      <xdr:rowOff>174625</xdr:rowOff>
    </xdr:to>
    <xdr:sp macro="" textlink="">
      <xdr:nvSpPr>
        <xdr:cNvPr id="927" name="WordArt 1">
          <a:extLst>
            <a:ext uri="{FF2B5EF4-FFF2-40B4-BE49-F238E27FC236}">
              <a16:creationId xmlns:a16="http://schemas.microsoft.com/office/drawing/2014/main" id="{00000000-0008-0000-0200-00009F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1738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220</xdr:row>
      <xdr:rowOff>174625</xdr:rowOff>
    </xdr:from>
    <xdr:to>
      <xdr:col>17</xdr:col>
      <xdr:colOff>3175</xdr:colOff>
      <xdr:row>220</xdr:row>
      <xdr:rowOff>174625</xdr:rowOff>
    </xdr:to>
    <xdr:sp macro="" textlink="">
      <xdr:nvSpPr>
        <xdr:cNvPr id="928" name="WordArt 2047">
          <a:extLst>
            <a:ext uri="{FF2B5EF4-FFF2-40B4-BE49-F238E27FC236}">
              <a16:creationId xmlns:a16="http://schemas.microsoft.com/office/drawing/2014/main" id="{00000000-0008-0000-0200-0000A0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1738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220</xdr:row>
      <xdr:rowOff>176398</xdr:rowOff>
    </xdr:from>
    <xdr:to>
      <xdr:col>17</xdr:col>
      <xdr:colOff>3175</xdr:colOff>
      <xdr:row>220</xdr:row>
      <xdr:rowOff>176398</xdr:rowOff>
    </xdr:to>
    <xdr:sp macro="" textlink="">
      <xdr:nvSpPr>
        <xdr:cNvPr id="929" name="WordArt 2050">
          <a:extLst>
            <a:ext uri="{FF2B5EF4-FFF2-40B4-BE49-F238E27FC236}">
              <a16:creationId xmlns:a16="http://schemas.microsoft.com/office/drawing/2014/main" id="{00000000-0008-0000-0200-0000A1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1756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220</xdr:row>
      <xdr:rowOff>174625</xdr:rowOff>
    </xdr:from>
    <xdr:to>
      <xdr:col>17</xdr:col>
      <xdr:colOff>3175</xdr:colOff>
      <xdr:row>220</xdr:row>
      <xdr:rowOff>174625</xdr:rowOff>
    </xdr:to>
    <xdr:sp macro="" textlink="">
      <xdr:nvSpPr>
        <xdr:cNvPr id="930" name="WordArt 1">
          <a:extLst>
            <a:ext uri="{FF2B5EF4-FFF2-40B4-BE49-F238E27FC236}">
              <a16:creationId xmlns:a16="http://schemas.microsoft.com/office/drawing/2014/main" id="{00000000-0008-0000-0200-0000A2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1738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220</xdr:row>
      <xdr:rowOff>174625</xdr:rowOff>
    </xdr:from>
    <xdr:to>
      <xdr:col>17</xdr:col>
      <xdr:colOff>3175</xdr:colOff>
      <xdr:row>220</xdr:row>
      <xdr:rowOff>174625</xdr:rowOff>
    </xdr:to>
    <xdr:sp macro="" textlink="">
      <xdr:nvSpPr>
        <xdr:cNvPr id="931" name="WordArt 2047">
          <a:extLst>
            <a:ext uri="{FF2B5EF4-FFF2-40B4-BE49-F238E27FC236}">
              <a16:creationId xmlns:a16="http://schemas.microsoft.com/office/drawing/2014/main" id="{00000000-0008-0000-0200-0000A3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1738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220</xdr:row>
      <xdr:rowOff>176398</xdr:rowOff>
    </xdr:from>
    <xdr:to>
      <xdr:col>17</xdr:col>
      <xdr:colOff>3175</xdr:colOff>
      <xdr:row>220</xdr:row>
      <xdr:rowOff>176398</xdr:rowOff>
    </xdr:to>
    <xdr:sp macro="" textlink="">
      <xdr:nvSpPr>
        <xdr:cNvPr id="932" name="WordArt 2050">
          <a:extLst>
            <a:ext uri="{FF2B5EF4-FFF2-40B4-BE49-F238E27FC236}">
              <a16:creationId xmlns:a16="http://schemas.microsoft.com/office/drawing/2014/main" id="{00000000-0008-0000-0200-0000A4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1756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220</xdr:row>
      <xdr:rowOff>174625</xdr:rowOff>
    </xdr:from>
    <xdr:to>
      <xdr:col>17</xdr:col>
      <xdr:colOff>3175</xdr:colOff>
      <xdr:row>220</xdr:row>
      <xdr:rowOff>174625</xdr:rowOff>
    </xdr:to>
    <xdr:sp macro="" textlink="">
      <xdr:nvSpPr>
        <xdr:cNvPr id="933" name="WordArt 1">
          <a:extLst>
            <a:ext uri="{FF2B5EF4-FFF2-40B4-BE49-F238E27FC236}">
              <a16:creationId xmlns:a16="http://schemas.microsoft.com/office/drawing/2014/main" id="{00000000-0008-0000-0200-0000A5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1738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220</xdr:row>
      <xdr:rowOff>174625</xdr:rowOff>
    </xdr:from>
    <xdr:to>
      <xdr:col>17</xdr:col>
      <xdr:colOff>3175</xdr:colOff>
      <xdr:row>220</xdr:row>
      <xdr:rowOff>174625</xdr:rowOff>
    </xdr:to>
    <xdr:sp macro="" textlink="">
      <xdr:nvSpPr>
        <xdr:cNvPr id="934" name="WordArt 2047">
          <a:extLst>
            <a:ext uri="{FF2B5EF4-FFF2-40B4-BE49-F238E27FC236}">
              <a16:creationId xmlns:a16="http://schemas.microsoft.com/office/drawing/2014/main" id="{00000000-0008-0000-0200-0000A6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1738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220</xdr:row>
      <xdr:rowOff>176398</xdr:rowOff>
    </xdr:from>
    <xdr:to>
      <xdr:col>17</xdr:col>
      <xdr:colOff>3175</xdr:colOff>
      <xdr:row>220</xdr:row>
      <xdr:rowOff>176398</xdr:rowOff>
    </xdr:to>
    <xdr:sp macro="" textlink="">
      <xdr:nvSpPr>
        <xdr:cNvPr id="935" name="WordArt 2050">
          <a:extLst>
            <a:ext uri="{FF2B5EF4-FFF2-40B4-BE49-F238E27FC236}">
              <a16:creationId xmlns:a16="http://schemas.microsoft.com/office/drawing/2014/main" id="{00000000-0008-0000-0200-0000A7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1756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221</xdr:row>
      <xdr:rowOff>165100</xdr:rowOff>
    </xdr:from>
    <xdr:to>
      <xdr:col>17</xdr:col>
      <xdr:colOff>3175</xdr:colOff>
      <xdr:row>221</xdr:row>
      <xdr:rowOff>165100</xdr:rowOff>
    </xdr:to>
    <xdr:sp macro="" textlink="">
      <xdr:nvSpPr>
        <xdr:cNvPr id="936" name="WordArt 1">
          <a:extLst>
            <a:ext uri="{FF2B5EF4-FFF2-40B4-BE49-F238E27FC236}">
              <a16:creationId xmlns:a16="http://schemas.microsoft.com/office/drawing/2014/main" id="{00000000-0008-0000-0200-0000A8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5643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221</xdr:row>
      <xdr:rowOff>165100</xdr:rowOff>
    </xdr:from>
    <xdr:to>
      <xdr:col>17</xdr:col>
      <xdr:colOff>3175</xdr:colOff>
      <xdr:row>221</xdr:row>
      <xdr:rowOff>165100</xdr:rowOff>
    </xdr:to>
    <xdr:sp macro="" textlink="">
      <xdr:nvSpPr>
        <xdr:cNvPr id="937" name="WordArt 2047">
          <a:extLst>
            <a:ext uri="{FF2B5EF4-FFF2-40B4-BE49-F238E27FC236}">
              <a16:creationId xmlns:a16="http://schemas.microsoft.com/office/drawing/2014/main" id="{00000000-0008-0000-0200-0000A9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5643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221</xdr:row>
      <xdr:rowOff>166873</xdr:rowOff>
    </xdr:from>
    <xdr:to>
      <xdr:col>17</xdr:col>
      <xdr:colOff>3175</xdr:colOff>
      <xdr:row>221</xdr:row>
      <xdr:rowOff>166873</xdr:rowOff>
    </xdr:to>
    <xdr:sp macro="" textlink="">
      <xdr:nvSpPr>
        <xdr:cNvPr id="938" name="WordArt 2050">
          <a:extLst>
            <a:ext uri="{FF2B5EF4-FFF2-40B4-BE49-F238E27FC236}">
              <a16:creationId xmlns:a16="http://schemas.microsoft.com/office/drawing/2014/main" id="{00000000-0008-0000-0200-0000AA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56614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221</xdr:row>
      <xdr:rowOff>165100</xdr:rowOff>
    </xdr:from>
    <xdr:to>
      <xdr:col>17</xdr:col>
      <xdr:colOff>3175</xdr:colOff>
      <xdr:row>221</xdr:row>
      <xdr:rowOff>165100</xdr:rowOff>
    </xdr:to>
    <xdr:sp macro="" textlink="">
      <xdr:nvSpPr>
        <xdr:cNvPr id="939" name="WordArt 1">
          <a:extLst>
            <a:ext uri="{FF2B5EF4-FFF2-40B4-BE49-F238E27FC236}">
              <a16:creationId xmlns:a16="http://schemas.microsoft.com/office/drawing/2014/main" id="{00000000-0008-0000-0200-0000AB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5643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221</xdr:row>
      <xdr:rowOff>165100</xdr:rowOff>
    </xdr:from>
    <xdr:to>
      <xdr:col>17</xdr:col>
      <xdr:colOff>3175</xdr:colOff>
      <xdr:row>221</xdr:row>
      <xdr:rowOff>165100</xdr:rowOff>
    </xdr:to>
    <xdr:sp macro="" textlink="">
      <xdr:nvSpPr>
        <xdr:cNvPr id="940" name="WordArt 2047">
          <a:extLst>
            <a:ext uri="{FF2B5EF4-FFF2-40B4-BE49-F238E27FC236}">
              <a16:creationId xmlns:a16="http://schemas.microsoft.com/office/drawing/2014/main" id="{00000000-0008-0000-0200-0000AC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5643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221</xdr:row>
      <xdr:rowOff>166873</xdr:rowOff>
    </xdr:from>
    <xdr:to>
      <xdr:col>17</xdr:col>
      <xdr:colOff>3175</xdr:colOff>
      <xdr:row>221</xdr:row>
      <xdr:rowOff>166873</xdr:rowOff>
    </xdr:to>
    <xdr:sp macro="" textlink="">
      <xdr:nvSpPr>
        <xdr:cNvPr id="941" name="WordArt 2050">
          <a:extLst>
            <a:ext uri="{FF2B5EF4-FFF2-40B4-BE49-F238E27FC236}">
              <a16:creationId xmlns:a16="http://schemas.microsoft.com/office/drawing/2014/main" id="{00000000-0008-0000-0200-0000AD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56614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221</xdr:row>
      <xdr:rowOff>174625</xdr:rowOff>
    </xdr:from>
    <xdr:to>
      <xdr:col>17</xdr:col>
      <xdr:colOff>3175</xdr:colOff>
      <xdr:row>221</xdr:row>
      <xdr:rowOff>174625</xdr:rowOff>
    </xdr:to>
    <xdr:sp macro="" textlink="">
      <xdr:nvSpPr>
        <xdr:cNvPr id="942" name="WordArt 1">
          <a:extLst>
            <a:ext uri="{FF2B5EF4-FFF2-40B4-BE49-F238E27FC236}">
              <a16:creationId xmlns:a16="http://schemas.microsoft.com/office/drawing/2014/main" id="{00000000-0008-0000-0200-0000AE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573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221</xdr:row>
      <xdr:rowOff>174625</xdr:rowOff>
    </xdr:from>
    <xdr:to>
      <xdr:col>17</xdr:col>
      <xdr:colOff>3175</xdr:colOff>
      <xdr:row>221</xdr:row>
      <xdr:rowOff>174625</xdr:rowOff>
    </xdr:to>
    <xdr:sp macro="" textlink="">
      <xdr:nvSpPr>
        <xdr:cNvPr id="943" name="WordArt 2047">
          <a:extLst>
            <a:ext uri="{FF2B5EF4-FFF2-40B4-BE49-F238E27FC236}">
              <a16:creationId xmlns:a16="http://schemas.microsoft.com/office/drawing/2014/main" id="{00000000-0008-0000-0200-0000AF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573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221</xdr:row>
      <xdr:rowOff>176398</xdr:rowOff>
    </xdr:from>
    <xdr:to>
      <xdr:col>17</xdr:col>
      <xdr:colOff>3175</xdr:colOff>
      <xdr:row>221</xdr:row>
      <xdr:rowOff>176398</xdr:rowOff>
    </xdr:to>
    <xdr:sp macro="" textlink="">
      <xdr:nvSpPr>
        <xdr:cNvPr id="944" name="WordArt 2050">
          <a:extLst>
            <a:ext uri="{FF2B5EF4-FFF2-40B4-BE49-F238E27FC236}">
              <a16:creationId xmlns:a16="http://schemas.microsoft.com/office/drawing/2014/main" id="{00000000-0008-0000-0200-0000B0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57567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221</xdr:row>
      <xdr:rowOff>174625</xdr:rowOff>
    </xdr:from>
    <xdr:to>
      <xdr:col>17</xdr:col>
      <xdr:colOff>3175</xdr:colOff>
      <xdr:row>221</xdr:row>
      <xdr:rowOff>174625</xdr:rowOff>
    </xdr:to>
    <xdr:sp macro="" textlink="">
      <xdr:nvSpPr>
        <xdr:cNvPr id="945" name="WordArt 1">
          <a:extLst>
            <a:ext uri="{FF2B5EF4-FFF2-40B4-BE49-F238E27FC236}">
              <a16:creationId xmlns:a16="http://schemas.microsoft.com/office/drawing/2014/main" id="{00000000-0008-0000-0200-0000B1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573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221</xdr:row>
      <xdr:rowOff>174625</xdr:rowOff>
    </xdr:from>
    <xdr:to>
      <xdr:col>17</xdr:col>
      <xdr:colOff>3175</xdr:colOff>
      <xdr:row>221</xdr:row>
      <xdr:rowOff>174625</xdr:rowOff>
    </xdr:to>
    <xdr:sp macro="" textlink="">
      <xdr:nvSpPr>
        <xdr:cNvPr id="946" name="WordArt 2047">
          <a:extLst>
            <a:ext uri="{FF2B5EF4-FFF2-40B4-BE49-F238E27FC236}">
              <a16:creationId xmlns:a16="http://schemas.microsoft.com/office/drawing/2014/main" id="{00000000-0008-0000-0200-0000B2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573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221</xdr:row>
      <xdr:rowOff>176398</xdr:rowOff>
    </xdr:from>
    <xdr:to>
      <xdr:col>17</xdr:col>
      <xdr:colOff>3175</xdr:colOff>
      <xdr:row>221</xdr:row>
      <xdr:rowOff>176398</xdr:rowOff>
    </xdr:to>
    <xdr:sp macro="" textlink="">
      <xdr:nvSpPr>
        <xdr:cNvPr id="947" name="WordArt 2050">
          <a:extLst>
            <a:ext uri="{FF2B5EF4-FFF2-40B4-BE49-F238E27FC236}">
              <a16:creationId xmlns:a16="http://schemas.microsoft.com/office/drawing/2014/main" id="{00000000-0008-0000-0200-0000B3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57567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221</xdr:row>
      <xdr:rowOff>174625</xdr:rowOff>
    </xdr:from>
    <xdr:to>
      <xdr:col>17</xdr:col>
      <xdr:colOff>3175</xdr:colOff>
      <xdr:row>221</xdr:row>
      <xdr:rowOff>174625</xdr:rowOff>
    </xdr:to>
    <xdr:sp macro="" textlink="">
      <xdr:nvSpPr>
        <xdr:cNvPr id="948" name="WordArt 1">
          <a:extLst>
            <a:ext uri="{FF2B5EF4-FFF2-40B4-BE49-F238E27FC236}">
              <a16:creationId xmlns:a16="http://schemas.microsoft.com/office/drawing/2014/main" id="{00000000-0008-0000-0200-0000B4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573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221</xdr:row>
      <xdr:rowOff>174625</xdr:rowOff>
    </xdr:from>
    <xdr:to>
      <xdr:col>17</xdr:col>
      <xdr:colOff>3175</xdr:colOff>
      <xdr:row>221</xdr:row>
      <xdr:rowOff>174625</xdr:rowOff>
    </xdr:to>
    <xdr:sp macro="" textlink="">
      <xdr:nvSpPr>
        <xdr:cNvPr id="949" name="WordArt 2047">
          <a:extLst>
            <a:ext uri="{FF2B5EF4-FFF2-40B4-BE49-F238E27FC236}">
              <a16:creationId xmlns:a16="http://schemas.microsoft.com/office/drawing/2014/main" id="{00000000-0008-0000-0200-0000B5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573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221</xdr:row>
      <xdr:rowOff>176398</xdr:rowOff>
    </xdr:from>
    <xdr:to>
      <xdr:col>17</xdr:col>
      <xdr:colOff>3175</xdr:colOff>
      <xdr:row>221</xdr:row>
      <xdr:rowOff>176398</xdr:rowOff>
    </xdr:to>
    <xdr:sp macro="" textlink="">
      <xdr:nvSpPr>
        <xdr:cNvPr id="950" name="WordArt 2050">
          <a:extLst>
            <a:ext uri="{FF2B5EF4-FFF2-40B4-BE49-F238E27FC236}">
              <a16:creationId xmlns:a16="http://schemas.microsoft.com/office/drawing/2014/main" id="{00000000-0008-0000-0200-0000B6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57567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221</xdr:row>
      <xdr:rowOff>165100</xdr:rowOff>
    </xdr:from>
    <xdr:to>
      <xdr:col>17</xdr:col>
      <xdr:colOff>3175</xdr:colOff>
      <xdr:row>221</xdr:row>
      <xdr:rowOff>165100</xdr:rowOff>
    </xdr:to>
    <xdr:sp macro="" textlink="">
      <xdr:nvSpPr>
        <xdr:cNvPr id="951" name="WordArt 1">
          <a:extLst>
            <a:ext uri="{FF2B5EF4-FFF2-40B4-BE49-F238E27FC236}">
              <a16:creationId xmlns:a16="http://schemas.microsoft.com/office/drawing/2014/main" id="{00000000-0008-0000-0200-0000B7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5643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221</xdr:row>
      <xdr:rowOff>165100</xdr:rowOff>
    </xdr:from>
    <xdr:to>
      <xdr:col>17</xdr:col>
      <xdr:colOff>3175</xdr:colOff>
      <xdr:row>221</xdr:row>
      <xdr:rowOff>165100</xdr:rowOff>
    </xdr:to>
    <xdr:sp macro="" textlink="">
      <xdr:nvSpPr>
        <xdr:cNvPr id="952" name="WordArt 2047">
          <a:extLst>
            <a:ext uri="{FF2B5EF4-FFF2-40B4-BE49-F238E27FC236}">
              <a16:creationId xmlns:a16="http://schemas.microsoft.com/office/drawing/2014/main" id="{00000000-0008-0000-0200-0000B8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5643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221</xdr:row>
      <xdr:rowOff>166873</xdr:rowOff>
    </xdr:from>
    <xdr:to>
      <xdr:col>17</xdr:col>
      <xdr:colOff>3175</xdr:colOff>
      <xdr:row>221</xdr:row>
      <xdr:rowOff>166873</xdr:rowOff>
    </xdr:to>
    <xdr:sp macro="" textlink="">
      <xdr:nvSpPr>
        <xdr:cNvPr id="953" name="WordArt 2050">
          <a:extLst>
            <a:ext uri="{FF2B5EF4-FFF2-40B4-BE49-F238E27FC236}">
              <a16:creationId xmlns:a16="http://schemas.microsoft.com/office/drawing/2014/main" id="{00000000-0008-0000-0200-0000B9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56614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221</xdr:row>
      <xdr:rowOff>165100</xdr:rowOff>
    </xdr:from>
    <xdr:to>
      <xdr:col>17</xdr:col>
      <xdr:colOff>3175</xdr:colOff>
      <xdr:row>221</xdr:row>
      <xdr:rowOff>165100</xdr:rowOff>
    </xdr:to>
    <xdr:sp macro="" textlink="">
      <xdr:nvSpPr>
        <xdr:cNvPr id="954" name="WordArt 1">
          <a:extLst>
            <a:ext uri="{FF2B5EF4-FFF2-40B4-BE49-F238E27FC236}">
              <a16:creationId xmlns:a16="http://schemas.microsoft.com/office/drawing/2014/main" id="{00000000-0008-0000-0200-0000BA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5643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221</xdr:row>
      <xdr:rowOff>165100</xdr:rowOff>
    </xdr:from>
    <xdr:to>
      <xdr:col>17</xdr:col>
      <xdr:colOff>3175</xdr:colOff>
      <xdr:row>221</xdr:row>
      <xdr:rowOff>165100</xdr:rowOff>
    </xdr:to>
    <xdr:sp macro="" textlink="">
      <xdr:nvSpPr>
        <xdr:cNvPr id="955" name="WordArt 2047">
          <a:extLst>
            <a:ext uri="{FF2B5EF4-FFF2-40B4-BE49-F238E27FC236}">
              <a16:creationId xmlns:a16="http://schemas.microsoft.com/office/drawing/2014/main" id="{00000000-0008-0000-0200-0000BB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5643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221</xdr:row>
      <xdr:rowOff>166873</xdr:rowOff>
    </xdr:from>
    <xdr:to>
      <xdr:col>17</xdr:col>
      <xdr:colOff>3175</xdr:colOff>
      <xdr:row>221</xdr:row>
      <xdr:rowOff>166873</xdr:rowOff>
    </xdr:to>
    <xdr:sp macro="" textlink="">
      <xdr:nvSpPr>
        <xdr:cNvPr id="956" name="WordArt 2050">
          <a:extLst>
            <a:ext uri="{FF2B5EF4-FFF2-40B4-BE49-F238E27FC236}">
              <a16:creationId xmlns:a16="http://schemas.microsoft.com/office/drawing/2014/main" id="{00000000-0008-0000-0200-0000BC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56614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221</xdr:row>
      <xdr:rowOff>174625</xdr:rowOff>
    </xdr:from>
    <xdr:to>
      <xdr:col>17</xdr:col>
      <xdr:colOff>3175</xdr:colOff>
      <xdr:row>221</xdr:row>
      <xdr:rowOff>174625</xdr:rowOff>
    </xdr:to>
    <xdr:sp macro="" textlink="">
      <xdr:nvSpPr>
        <xdr:cNvPr id="957" name="WordArt 1">
          <a:extLst>
            <a:ext uri="{FF2B5EF4-FFF2-40B4-BE49-F238E27FC236}">
              <a16:creationId xmlns:a16="http://schemas.microsoft.com/office/drawing/2014/main" id="{00000000-0008-0000-0200-0000BD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573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221</xdr:row>
      <xdr:rowOff>174625</xdr:rowOff>
    </xdr:from>
    <xdr:to>
      <xdr:col>17</xdr:col>
      <xdr:colOff>3175</xdr:colOff>
      <xdr:row>221</xdr:row>
      <xdr:rowOff>174625</xdr:rowOff>
    </xdr:to>
    <xdr:sp macro="" textlink="">
      <xdr:nvSpPr>
        <xdr:cNvPr id="958" name="WordArt 2047">
          <a:extLst>
            <a:ext uri="{FF2B5EF4-FFF2-40B4-BE49-F238E27FC236}">
              <a16:creationId xmlns:a16="http://schemas.microsoft.com/office/drawing/2014/main" id="{00000000-0008-0000-0200-0000BE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573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221</xdr:row>
      <xdr:rowOff>176398</xdr:rowOff>
    </xdr:from>
    <xdr:to>
      <xdr:col>17</xdr:col>
      <xdr:colOff>3175</xdr:colOff>
      <xdr:row>221</xdr:row>
      <xdr:rowOff>176398</xdr:rowOff>
    </xdr:to>
    <xdr:sp macro="" textlink="">
      <xdr:nvSpPr>
        <xdr:cNvPr id="959" name="WordArt 2050">
          <a:extLst>
            <a:ext uri="{FF2B5EF4-FFF2-40B4-BE49-F238E27FC236}">
              <a16:creationId xmlns:a16="http://schemas.microsoft.com/office/drawing/2014/main" id="{00000000-0008-0000-0200-0000BF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57567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221</xdr:row>
      <xdr:rowOff>174625</xdr:rowOff>
    </xdr:from>
    <xdr:to>
      <xdr:col>17</xdr:col>
      <xdr:colOff>3175</xdr:colOff>
      <xdr:row>221</xdr:row>
      <xdr:rowOff>174625</xdr:rowOff>
    </xdr:to>
    <xdr:sp macro="" textlink="">
      <xdr:nvSpPr>
        <xdr:cNvPr id="960" name="WordArt 1">
          <a:extLst>
            <a:ext uri="{FF2B5EF4-FFF2-40B4-BE49-F238E27FC236}">
              <a16:creationId xmlns:a16="http://schemas.microsoft.com/office/drawing/2014/main" id="{00000000-0008-0000-0200-0000C0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573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221</xdr:row>
      <xdr:rowOff>174625</xdr:rowOff>
    </xdr:from>
    <xdr:to>
      <xdr:col>17</xdr:col>
      <xdr:colOff>3175</xdr:colOff>
      <xdr:row>221</xdr:row>
      <xdr:rowOff>174625</xdr:rowOff>
    </xdr:to>
    <xdr:sp macro="" textlink="">
      <xdr:nvSpPr>
        <xdr:cNvPr id="961" name="WordArt 2047">
          <a:extLst>
            <a:ext uri="{FF2B5EF4-FFF2-40B4-BE49-F238E27FC236}">
              <a16:creationId xmlns:a16="http://schemas.microsoft.com/office/drawing/2014/main" id="{00000000-0008-0000-0200-0000C1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573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221</xdr:row>
      <xdr:rowOff>176398</xdr:rowOff>
    </xdr:from>
    <xdr:to>
      <xdr:col>17</xdr:col>
      <xdr:colOff>3175</xdr:colOff>
      <xdr:row>221</xdr:row>
      <xdr:rowOff>176398</xdr:rowOff>
    </xdr:to>
    <xdr:sp macro="" textlink="">
      <xdr:nvSpPr>
        <xdr:cNvPr id="962" name="WordArt 2050">
          <a:extLst>
            <a:ext uri="{FF2B5EF4-FFF2-40B4-BE49-F238E27FC236}">
              <a16:creationId xmlns:a16="http://schemas.microsoft.com/office/drawing/2014/main" id="{00000000-0008-0000-0200-0000C2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57567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221</xdr:row>
      <xdr:rowOff>174625</xdr:rowOff>
    </xdr:from>
    <xdr:to>
      <xdr:col>17</xdr:col>
      <xdr:colOff>3175</xdr:colOff>
      <xdr:row>221</xdr:row>
      <xdr:rowOff>174625</xdr:rowOff>
    </xdr:to>
    <xdr:sp macro="" textlink="">
      <xdr:nvSpPr>
        <xdr:cNvPr id="963" name="WordArt 1">
          <a:extLst>
            <a:ext uri="{FF2B5EF4-FFF2-40B4-BE49-F238E27FC236}">
              <a16:creationId xmlns:a16="http://schemas.microsoft.com/office/drawing/2014/main" id="{00000000-0008-0000-0200-0000C3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573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221</xdr:row>
      <xdr:rowOff>174625</xdr:rowOff>
    </xdr:from>
    <xdr:to>
      <xdr:col>17</xdr:col>
      <xdr:colOff>3175</xdr:colOff>
      <xdr:row>221</xdr:row>
      <xdr:rowOff>174625</xdr:rowOff>
    </xdr:to>
    <xdr:sp macro="" textlink="">
      <xdr:nvSpPr>
        <xdr:cNvPr id="964" name="WordArt 2047">
          <a:extLst>
            <a:ext uri="{FF2B5EF4-FFF2-40B4-BE49-F238E27FC236}">
              <a16:creationId xmlns:a16="http://schemas.microsoft.com/office/drawing/2014/main" id="{00000000-0008-0000-0200-0000C4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573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221</xdr:row>
      <xdr:rowOff>176398</xdr:rowOff>
    </xdr:from>
    <xdr:to>
      <xdr:col>17</xdr:col>
      <xdr:colOff>3175</xdr:colOff>
      <xdr:row>221</xdr:row>
      <xdr:rowOff>176398</xdr:rowOff>
    </xdr:to>
    <xdr:sp macro="" textlink="">
      <xdr:nvSpPr>
        <xdr:cNvPr id="965" name="WordArt 2050">
          <a:extLst>
            <a:ext uri="{FF2B5EF4-FFF2-40B4-BE49-F238E27FC236}">
              <a16:creationId xmlns:a16="http://schemas.microsoft.com/office/drawing/2014/main" id="{00000000-0008-0000-0200-0000C5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57567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222</xdr:row>
      <xdr:rowOff>165100</xdr:rowOff>
    </xdr:from>
    <xdr:to>
      <xdr:col>17</xdr:col>
      <xdr:colOff>3175</xdr:colOff>
      <xdr:row>222</xdr:row>
      <xdr:rowOff>165100</xdr:rowOff>
    </xdr:to>
    <xdr:sp macro="" textlink="">
      <xdr:nvSpPr>
        <xdr:cNvPr id="966" name="WordArt 1">
          <a:extLst>
            <a:ext uri="{FF2B5EF4-FFF2-40B4-BE49-F238E27FC236}">
              <a16:creationId xmlns:a16="http://schemas.microsoft.com/office/drawing/2014/main" id="{00000000-0008-0000-0200-0000C6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9644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222</xdr:row>
      <xdr:rowOff>165100</xdr:rowOff>
    </xdr:from>
    <xdr:to>
      <xdr:col>17</xdr:col>
      <xdr:colOff>3175</xdr:colOff>
      <xdr:row>222</xdr:row>
      <xdr:rowOff>165100</xdr:rowOff>
    </xdr:to>
    <xdr:sp macro="" textlink="">
      <xdr:nvSpPr>
        <xdr:cNvPr id="967" name="WordArt 2047">
          <a:extLst>
            <a:ext uri="{FF2B5EF4-FFF2-40B4-BE49-F238E27FC236}">
              <a16:creationId xmlns:a16="http://schemas.microsoft.com/office/drawing/2014/main" id="{00000000-0008-0000-0200-0000C7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9644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222</xdr:row>
      <xdr:rowOff>166873</xdr:rowOff>
    </xdr:from>
    <xdr:to>
      <xdr:col>17</xdr:col>
      <xdr:colOff>3175</xdr:colOff>
      <xdr:row>222</xdr:row>
      <xdr:rowOff>166873</xdr:rowOff>
    </xdr:to>
    <xdr:sp macro="" textlink="">
      <xdr:nvSpPr>
        <xdr:cNvPr id="968" name="WordArt 2050">
          <a:extLst>
            <a:ext uri="{FF2B5EF4-FFF2-40B4-BE49-F238E27FC236}">
              <a16:creationId xmlns:a16="http://schemas.microsoft.com/office/drawing/2014/main" id="{00000000-0008-0000-0200-0000C8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96619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222</xdr:row>
      <xdr:rowOff>165100</xdr:rowOff>
    </xdr:from>
    <xdr:to>
      <xdr:col>17</xdr:col>
      <xdr:colOff>3175</xdr:colOff>
      <xdr:row>222</xdr:row>
      <xdr:rowOff>165100</xdr:rowOff>
    </xdr:to>
    <xdr:sp macro="" textlink="">
      <xdr:nvSpPr>
        <xdr:cNvPr id="969" name="WordArt 1">
          <a:extLst>
            <a:ext uri="{FF2B5EF4-FFF2-40B4-BE49-F238E27FC236}">
              <a16:creationId xmlns:a16="http://schemas.microsoft.com/office/drawing/2014/main" id="{00000000-0008-0000-0200-0000C9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9644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222</xdr:row>
      <xdr:rowOff>165100</xdr:rowOff>
    </xdr:from>
    <xdr:to>
      <xdr:col>17</xdr:col>
      <xdr:colOff>3175</xdr:colOff>
      <xdr:row>222</xdr:row>
      <xdr:rowOff>165100</xdr:rowOff>
    </xdr:to>
    <xdr:sp macro="" textlink="">
      <xdr:nvSpPr>
        <xdr:cNvPr id="970" name="WordArt 2047">
          <a:extLst>
            <a:ext uri="{FF2B5EF4-FFF2-40B4-BE49-F238E27FC236}">
              <a16:creationId xmlns:a16="http://schemas.microsoft.com/office/drawing/2014/main" id="{00000000-0008-0000-0200-0000CA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9644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222</xdr:row>
      <xdr:rowOff>166873</xdr:rowOff>
    </xdr:from>
    <xdr:to>
      <xdr:col>17</xdr:col>
      <xdr:colOff>3175</xdr:colOff>
      <xdr:row>222</xdr:row>
      <xdr:rowOff>166873</xdr:rowOff>
    </xdr:to>
    <xdr:sp macro="" textlink="">
      <xdr:nvSpPr>
        <xdr:cNvPr id="971" name="WordArt 2050">
          <a:extLst>
            <a:ext uri="{FF2B5EF4-FFF2-40B4-BE49-F238E27FC236}">
              <a16:creationId xmlns:a16="http://schemas.microsoft.com/office/drawing/2014/main" id="{00000000-0008-0000-0200-0000CB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96619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222</xdr:row>
      <xdr:rowOff>174625</xdr:rowOff>
    </xdr:from>
    <xdr:to>
      <xdr:col>17</xdr:col>
      <xdr:colOff>3175</xdr:colOff>
      <xdr:row>222</xdr:row>
      <xdr:rowOff>174625</xdr:rowOff>
    </xdr:to>
    <xdr:sp macro="" textlink="">
      <xdr:nvSpPr>
        <xdr:cNvPr id="972" name="WordArt 1">
          <a:extLst>
            <a:ext uri="{FF2B5EF4-FFF2-40B4-BE49-F238E27FC236}">
              <a16:creationId xmlns:a16="http://schemas.microsoft.com/office/drawing/2014/main" id="{00000000-0008-0000-0200-0000CC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9739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222</xdr:row>
      <xdr:rowOff>174625</xdr:rowOff>
    </xdr:from>
    <xdr:to>
      <xdr:col>17</xdr:col>
      <xdr:colOff>3175</xdr:colOff>
      <xdr:row>222</xdr:row>
      <xdr:rowOff>174625</xdr:rowOff>
    </xdr:to>
    <xdr:sp macro="" textlink="">
      <xdr:nvSpPr>
        <xdr:cNvPr id="973" name="WordArt 2047">
          <a:extLst>
            <a:ext uri="{FF2B5EF4-FFF2-40B4-BE49-F238E27FC236}">
              <a16:creationId xmlns:a16="http://schemas.microsoft.com/office/drawing/2014/main" id="{00000000-0008-0000-0200-0000CD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9739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222</xdr:row>
      <xdr:rowOff>176398</xdr:rowOff>
    </xdr:from>
    <xdr:to>
      <xdr:col>17</xdr:col>
      <xdr:colOff>3175</xdr:colOff>
      <xdr:row>222</xdr:row>
      <xdr:rowOff>176398</xdr:rowOff>
    </xdr:to>
    <xdr:sp macro="" textlink="">
      <xdr:nvSpPr>
        <xdr:cNvPr id="974" name="WordArt 2050">
          <a:extLst>
            <a:ext uri="{FF2B5EF4-FFF2-40B4-BE49-F238E27FC236}">
              <a16:creationId xmlns:a16="http://schemas.microsoft.com/office/drawing/2014/main" id="{00000000-0008-0000-0200-0000CE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9757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222</xdr:row>
      <xdr:rowOff>174625</xdr:rowOff>
    </xdr:from>
    <xdr:to>
      <xdr:col>17</xdr:col>
      <xdr:colOff>3175</xdr:colOff>
      <xdr:row>222</xdr:row>
      <xdr:rowOff>174625</xdr:rowOff>
    </xdr:to>
    <xdr:sp macro="" textlink="">
      <xdr:nvSpPr>
        <xdr:cNvPr id="975" name="WordArt 1">
          <a:extLst>
            <a:ext uri="{FF2B5EF4-FFF2-40B4-BE49-F238E27FC236}">
              <a16:creationId xmlns:a16="http://schemas.microsoft.com/office/drawing/2014/main" id="{00000000-0008-0000-0200-0000CF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9739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222</xdr:row>
      <xdr:rowOff>174625</xdr:rowOff>
    </xdr:from>
    <xdr:to>
      <xdr:col>17</xdr:col>
      <xdr:colOff>3175</xdr:colOff>
      <xdr:row>222</xdr:row>
      <xdr:rowOff>174625</xdr:rowOff>
    </xdr:to>
    <xdr:sp macro="" textlink="">
      <xdr:nvSpPr>
        <xdr:cNvPr id="976" name="WordArt 2047">
          <a:extLst>
            <a:ext uri="{FF2B5EF4-FFF2-40B4-BE49-F238E27FC236}">
              <a16:creationId xmlns:a16="http://schemas.microsoft.com/office/drawing/2014/main" id="{00000000-0008-0000-0200-0000D0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9739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222</xdr:row>
      <xdr:rowOff>176398</xdr:rowOff>
    </xdr:from>
    <xdr:to>
      <xdr:col>17</xdr:col>
      <xdr:colOff>3175</xdr:colOff>
      <xdr:row>222</xdr:row>
      <xdr:rowOff>176398</xdr:rowOff>
    </xdr:to>
    <xdr:sp macro="" textlink="">
      <xdr:nvSpPr>
        <xdr:cNvPr id="977" name="WordArt 2050">
          <a:extLst>
            <a:ext uri="{FF2B5EF4-FFF2-40B4-BE49-F238E27FC236}">
              <a16:creationId xmlns:a16="http://schemas.microsoft.com/office/drawing/2014/main" id="{00000000-0008-0000-0200-0000D1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9757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222</xdr:row>
      <xdr:rowOff>174625</xdr:rowOff>
    </xdr:from>
    <xdr:to>
      <xdr:col>17</xdr:col>
      <xdr:colOff>3175</xdr:colOff>
      <xdr:row>222</xdr:row>
      <xdr:rowOff>174625</xdr:rowOff>
    </xdr:to>
    <xdr:sp macro="" textlink="">
      <xdr:nvSpPr>
        <xdr:cNvPr id="978" name="WordArt 1">
          <a:extLst>
            <a:ext uri="{FF2B5EF4-FFF2-40B4-BE49-F238E27FC236}">
              <a16:creationId xmlns:a16="http://schemas.microsoft.com/office/drawing/2014/main" id="{00000000-0008-0000-0200-0000D2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9739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222</xdr:row>
      <xdr:rowOff>174625</xdr:rowOff>
    </xdr:from>
    <xdr:to>
      <xdr:col>17</xdr:col>
      <xdr:colOff>3175</xdr:colOff>
      <xdr:row>222</xdr:row>
      <xdr:rowOff>174625</xdr:rowOff>
    </xdr:to>
    <xdr:sp macro="" textlink="">
      <xdr:nvSpPr>
        <xdr:cNvPr id="979" name="WordArt 2047">
          <a:extLst>
            <a:ext uri="{FF2B5EF4-FFF2-40B4-BE49-F238E27FC236}">
              <a16:creationId xmlns:a16="http://schemas.microsoft.com/office/drawing/2014/main" id="{00000000-0008-0000-0200-0000D3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9739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222</xdr:row>
      <xdr:rowOff>176398</xdr:rowOff>
    </xdr:from>
    <xdr:to>
      <xdr:col>17</xdr:col>
      <xdr:colOff>3175</xdr:colOff>
      <xdr:row>222</xdr:row>
      <xdr:rowOff>176398</xdr:rowOff>
    </xdr:to>
    <xdr:sp macro="" textlink="">
      <xdr:nvSpPr>
        <xdr:cNvPr id="980" name="WordArt 2050">
          <a:extLst>
            <a:ext uri="{FF2B5EF4-FFF2-40B4-BE49-F238E27FC236}">
              <a16:creationId xmlns:a16="http://schemas.microsoft.com/office/drawing/2014/main" id="{00000000-0008-0000-0200-0000D4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9757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222</xdr:row>
      <xdr:rowOff>165100</xdr:rowOff>
    </xdr:from>
    <xdr:to>
      <xdr:col>17</xdr:col>
      <xdr:colOff>3175</xdr:colOff>
      <xdr:row>222</xdr:row>
      <xdr:rowOff>165100</xdr:rowOff>
    </xdr:to>
    <xdr:sp macro="" textlink="">
      <xdr:nvSpPr>
        <xdr:cNvPr id="981" name="WordArt 1">
          <a:extLst>
            <a:ext uri="{FF2B5EF4-FFF2-40B4-BE49-F238E27FC236}">
              <a16:creationId xmlns:a16="http://schemas.microsoft.com/office/drawing/2014/main" id="{00000000-0008-0000-0200-0000D5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9644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222</xdr:row>
      <xdr:rowOff>165100</xdr:rowOff>
    </xdr:from>
    <xdr:to>
      <xdr:col>17</xdr:col>
      <xdr:colOff>3175</xdr:colOff>
      <xdr:row>222</xdr:row>
      <xdr:rowOff>165100</xdr:rowOff>
    </xdr:to>
    <xdr:sp macro="" textlink="">
      <xdr:nvSpPr>
        <xdr:cNvPr id="982" name="WordArt 2047">
          <a:extLst>
            <a:ext uri="{FF2B5EF4-FFF2-40B4-BE49-F238E27FC236}">
              <a16:creationId xmlns:a16="http://schemas.microsoft.com/office/drawing/2014/main" id="{00000000-0008-0000-0200-0000D6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9644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222</xdr:row>
      <xdr:rowOff>166873</xdr:rowOff>
    </xdr:from>
    <xdr:to>
      <xdr:col>17</xdr:col>
      <xdr:colOff>3175</xdr:colOff>
      <xdr:row>222</xdr:row>
      <xdr:rowOff>166873</xdr:rowOff>
    </xdr:to>
    <xdr:sp macro="" textlink="">
      <xdr:nvSpPr>
        <xdr:cNvPr id="983" name="WordArt 2050">
          <a:extLst>
            <a:ext uri="{FF2B5EF4-FFF2-40B4-BE49-F238E27FC236}">
              <a16:creationId xmlns:a16="http://schemas.microsoft.com/office/drawing/2014/main" id="{00000000-0008-0000-0200-0000D7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96619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222</xdr:row>
      <xdr:rowOff>165100</xdr:rowOff>
    </xdr:from>
    <xdr:to>
      <xdr:col>17</xdr:col>
      <xdr:colOff>3175</xdr:colOff>
      <xdr:row>222</xdr:row>
      <xdr:rowOff>165100</xdr:rowOff>
    </xdr:to>
    <xdr:sp macro="" textlink="">
      <xdr:nvSpPr>
        <xdr:cNvPr id="984" name="WordArt 1">
          <a:extLst>
            <a:ext uri="{FF2B5EF4-FFF2-40B4-BE49-F238E27FC236}">
              <a16:creationId xmlns:a16="http://schemas.microsoft.com/office/drawing/2014/main" id="{00000000-0008-0000-0200-0000D8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9644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222</xdr:row>
      <xdr:rowOff>165100</xdr:rowOff>
    </xdr:from>
    <xdr:to>
      <xdr:col>17</xdr:col>
      <xdr:colOff>3175</xdr:colOff>
      <xdr:row>222</xdr:row>
      <xdr:rowOff>165100</xdr:rowOff>
    </xdr:to>
    <xdr:sp macro="" textlink="">
      <xdr:nvSpPr>
        <xdr:cNvPr id="985" name="WordArt 2047">
          <a:extLst>
            <a:ext uri="{FF2B5EF4-FFF2-40B4-BE49-F238E27FC236}">
              <a16:creationId xmlns:a16="http://schemas.microsoft.com/office/drawing/2014/main" id="{00000000-0008-0000-0200-0000D9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9644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222</xdr:row>
      <xdr:rowOff>166873</xdr:rowOff>
    </xdr:from>
    <xdr:to>
      <xdr:col>17</xdr:col>
      <xdr:colOff>3175</xdr:colOff>
      <xdr:row>222</xdr:row>
      <xdr:rowOff>166873</xdr:rowOff>
    </xdr:to>
    <xdr:sp macro="" textlink="">
      <xdr:nvSpPr>
        <xdr:cNvPr id="986" name="WordArt 2050">
          <a:extLst>
            <a:ext uri="{FF2B5EF4-FFF2-40B4-BE49-F238E27FC236}">
              <a16:creationId xmlns:a16="http://schemas.microsoft.com/office/drawing/2014/main" id="{00000000-0008-0000-0200-0000DA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96619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222</xdr:row>
      <xdr:rowOff>174625</xdr:rowOff>
    </xdr:from>
    <xdr:to>
      <xdr:col>17</xdr:col>
      <xdr:colOff>3175</xdr:colOff>
      <xdr:row>222</xdr:row>
      <xdr:rowOff>174625</xdr:rowOff>
    </xdr:to>
    <xdr:sp macro="" textlink="">
      <xdr:nvSpPr>
        <xdr:cNvPr id="987" name="WordArt 1">
          <a:extLst>
            <a:ext uri="{FF2B5EF4-FFF2-40B4-BE49-F238E27FC236}">
              <a16:creationId xmlns:a16="http://schemas.microsoft.com/office/drawing/2014/main" id="{00000000-0008-0000-0200-0000DB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9739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222</xdr:row>
      <xdr:rowOff>174625</xdr:rowOff>
    </xdr:from>
    <xdr:to>
      <xdr:col>17</xdr:col>
      <xdr:colOff>3175</xdr:colOff>
      <xdr:row>222</xdr:row>
      <xdr:rowOff>174625</xdr:rowOff>
    </xdr:to>
    <xdr:sp macro="" textlink="">
      <xdr:nvSpPr>
        <xdr:cNvPr id="988" name="WordArt 2047">
          <a:extLst>
            <a:ext uri="{FF2B5EF4-FFF2-40B4-BE49-F238E27FC236}">
              <a16:creationId xmlns:a16="http://schemas.microsoft.com/office/drawing/2014/main" id="{00000000-0008-0000-0200-0000DC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9739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222</xdr:row>
      <xdr:rowOff>176398</xdr:rowOff>
    </xdr:from>
    <xdr:to>
      <xdr:col>17</xdr:col>
      <xdr:colOff>3175</xdr:colOff>
      <xdr:row>222</xdr:row>
      <xdr:rowOff>176398</xdr:rowOff>
    </xdr:to>
    <xdr:sp macro="" textlink="">
      <xdr:nvSpPr>
        <xdr:cNvPr id="989" name="WordArt 2050">
          <a:extLst>
            <a:ext uri="{FF2B5EF4-FFF2-40B4-BE49-F238E27FC236}">
              <a16:creationId xmlns:a16="http://schemas.microsoft.com/office/drawing/2014/main" id="{00000000-0008-0000-0200-0000DD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9757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222</xdr:row>
      <xdr:rowOff>174625</xdr:rowOff>
    </xdr:from>
    <xdr:to>
      <xdr:col>17</xdr:col>
      <xdr:colOff>3175</xdr:colOff>
      <xdr:row>222</xdr:row>
      <xdr:rowOff>174625</xdr:rowOff>
    </xdr:to>
    <xdr:sp macro="" textlink="">
      <xdr:nvSpPr>
        <xdr:cNvPr id="990" name="WordArt 1">
          <a:extLst>
            <a:ext uri="{FF2B5EF4-FFF2-40B4-BE49-F238E27FC236}">
              <a16:creationId xmlns:a16="http://schemas.microsoft.com/office/drawing/2014/main" id="{00000000-0008-0000-0200-0000DE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9739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222</xdr:row>
      <xdr:rowOff>174625</xdr:rowOff>
    </xdr:from>
    <xdr:to>
      <xdr:col>17</xdr:col>
      <xdr:colOff>3175</xdr:colOff>
      <xdr:row>222</xdr:row>
      <xdr:rowOff>174625</xdr:rowOff>
    </xdr:to>
    <xdr:sp macro="" textlink="">
      <xdr:nvSpPr>
        <xdr:cNvPr id="991" name="WordArt 2047">
          <a:extLst>
            <a:ext uri="{FF2B5EF4-FFF2-40B4-BE49-F238E27FC236}">
              <a16:creationId xmlns:a16="http://schemas.microsoft.com/office/drawing/2014/main" id="{00000000-0008-0000-0200-0000DF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9739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222</xdr:row>
      <xdr:rowOff>176398</xdr:rowOff>
    </xdr:from>
    <xdr:to>
      <xdr:col>17</xdr:col>
      <xdr:colOff>3175</xdr:colOff>
      <xdr:row>222</xdr:row>
      <xdr:rowOff>176398</xdr:rowOff>
    </xdr:to>
    <xdr:sp macro="" textlink="">
      <xdr:nvSpPr>
        <xdr:cNvPr id="992" name="WordArt 2050">
          <a:extLst>
            <a:ext uri="{FF2B5EF4-FFF2-40B4-BE49-F238E27FC236}">
              <a16:creationId xmlns:a16="http://schemas.microsoft.com/office/drawing/2014/main" id="{00000000-0008-0000-0200-0000E0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9757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222</xdr:row>
      <xdr:rowOff>174625</xdr:rowOff>
    </xdr:from>
    <xdr:to>
      <xdr:col>17</xdr:col>
      <xdr:colOff>3175</xdr:colOff>
      <xdr:row>222</xdr:row>
      <xdr:rowOff>174625</xdr:rowOff>
    </xdr:to>
    <xdr:sp macro="" textlink="">
      <xdr:nvSpPr>
        <xdr:cNvPr id="993" name="WordArt 1">
          <a:extLst>
            <a:ext uri="{FF2B5EF4-FFF2-40B4-BE49-F238E27FC236}">
              <a16:creationId xmlns:a16="http://schemas.microsoft.com/office/drawing/2014/main" id="{00000000-0008-0000-0200-0000E1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9739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222</xdr:row>
      <xdr:rowOff>174625</xdr:rowOff>
    </xdr:from>
    <xdr:to>
      <xdr:col>17</xdr:col>
      <xdr:colOff>3175</xdr:colOff>
      <xdr:row>222</xdr:row>
      <xdr:rowOff>174625</xdr:rowOff>
    </xdr:to>
    <xdr:sp macro="" textlink="">
      <xdr:nvSpPr>
        <xdr:cNvPr id="994" name="WordArt 2047">
          <a:extLst>
            <a:ext uri="{FF2B5EF4-FFF2-40B4-BE49-F238E27FC236}">
              <a16:creationId xmlns:a16="http://schemas.microsoft.com/office/drawing/2014/main" id="{00000000-0008-0000-0200-0000E2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9739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222</xdr:row>
      <xdr:rowOff>176398</xdr:rowOff>
    </xdr:from>
    <xdr:to>
      <xdr:col>17</xdr:col>
      <xdr:colOff>3175</xdr:colOff>
      <xdr:row>222</xdr:row>
      <xdr:rowOff>176398</xdr:rowOff>
    </xdr:to>
    <xdr:sp macro="" textlink="">
      <xdr:nvSpPr>
        <xdr:cNvPr id="995" name="WordArt 2050">
          <a:extLst>
            <a:ext uri="{FF2B5EF4-FFF2-40B4-BE49-F238E27FC236}">
              <a16:creationId xmlns:a16="http://schemas.microsoft.com/office/drawing/2014/main" id="{00000000-0008-0000-0200-0000E3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09757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223</xdr:row>
      <xdr:rowOff>165100</xdr:rowOff>
    </xdr:from>
    <xdr:to>
      <xdr:col>17</xdr:col>
      <xdr:colOff>3175</xdr:colOff>
      <xdr:row>223</xdr:row>
      <xdr:rowOff>165100</xdr:rowOff>
    </xdr:to>
    <xdr:sp macro="" textlink="">
      <xdr:nvSpPr>
        <xdr:cNvPr id="996" name="WordArt 1">
          <a:extLst>
            <a:ext uri="{FF2B5EF4-FFF2-40B4-BE49-F238E27FC236}">
              <a16:creationId xmlns:a16="http://schemas.microsoft.com/office/drawing/2014/main" id="{00000000-0008-0000-0200-0000E4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13644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223</xdr:row>
      <xdr:rowOff>165100</xdr:rowOff>
    </xdr:from>
    <xdr:to>
      <xdr:col>17</xdr:col>
      <xdr:colOff>3175</xdr:colOff>
      <xdr:row>223</xdr:row>
      <xdr:rowOff>165100</xdr:rowOff>
    </xdr:to>
    <xdr:sp macro="" textlink="">
      <xdr:nvSpPr>
        <xdr:cNvPr id="997" name="WordArt 2047">
          <a:extLst>
            <a:ext uri="{FF2B5EF4-FFF2-40B4-BE49-F238E27FC236}">
              <a16:creationId xmlns:a16="http://schemas.microsoft.com/office/drawing/2014/main" id="{00000000-0008-0000-0200-0000E5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13644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223</xdr:row>
      <xdr:rowOff>166873</xdr:rowOff>
    </xdr:from>
    <xdr:to>
      <xdr:col>17</xdr:col>
      <xdr:colOff>3175</xdr:colOff>
      <xdr:row>223</xdr:row>
      <xdr:rowOff>166873</xdr:rowOff>
    </xdr:to>
    <xdr:sp macro="" textlink="">
      <xdr:nvSpPr>
        <xdr:cNvPr id="998" name="WordArt 2050">
          <a:extLst>
            <a:ext uri="{FF2B5EF4-FFF2-40B4-BE49-F238E27FC236}">
              <a16:creationId xmlns:a16="http://schemas.microsoft.com/office/drawing/2014/main" id="{00000000-0008-0000-0200-0000E6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136624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223</xdr:row>
      <xdr:rowOff>165100</xdr:rowOff>
    </xdr:from>
    <xdr:to>
      <xdr:col>17</xdr:col>
      <xdr:colOff>3175</xdr:colOff>
      <xdr:row>223</xdr:row>
      <xdr:rowOff>165100</xdr:rowOff>
    </xdr:to>
    <xdr:sp macro="" textlink="">
      <xdr:nvSpPr>
        <xdr:cNvPr id="999" name="WordArt 1">
          <a:extLst>
            <a:ext uri="{FF2B5EF4-FFF2-40B4-BE49-F238E27FC236}">
              <a16:creationId xmlns:a16="http://schemas.microsoft.com/office/drawing/2014/main" id="{00000000-0008-0000-0200-0000E7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13644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223</xdr:row>
      <xdr:rowOff>165100</xdr:rowOff>
    </xdr:from>
    <xdr:to>
      <xdr:col>17</xdr:col>
      <xdr:colOff>3175</xdr:colOff>
      <xdr:row>223</xdr:row>
      <xdr:rowOff>165100</xdr:rowOff>
    </xdr:to>
    <xdr:sp macro="" textlink="">
      <xdr:nvSpPr>
        <xdr:cNvPr id="1000" name="WordArt 2047">
          <a:extLst>
            <a:ext uri="{FF2B5EF4-FFF2-40B4-BE49-F238E27FC236}">
              <a16:creationId xmlns:a16="http://schemas.microsoft.com/office/drawing/2014/main" id="{00000000-0008-0000-0200-0000E8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13644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223</xdr:row>
      <xdr:rowOff>166873</xdr:rowOff>
    </xdr:from>
    <xdr:to>
      <xdr:col>17</xdr:col>
      <xdr:colOff>3175</xdr:colOff>
      <xdr:row>223</xdr:row>
      <xdr:rowOff>166873</xdr:rowOff>
    </xdr:to>
    <xdr:sp macro="" textlink="">
      <xdr:nvSpPr>
        <xdr:cNvPr id="1001" name="WordArt 2050">
          <a:extLst>
            <a:ext uri="{FF2B5EF4-FFF2-40B4-BE49-F238E27FC236}">
              <a16:creationId xmlns:a16="http://schemas.microsoft.com/office/drawing/2014/main" id="{00000000-0008-0000-0200-0000E9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136624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223</xdr:row>
      <xdr:rowOff>174625</xdr:rowOff>
    </xdr:from>
    <xdr:to>
      <xdr:col>17</xdr:col>
      <xdr:colOff>3175</xdr:colOff>
      <xdr:row>223</xdr:row>
      <xdr:rowOff>174625</xdr:rowOff>
    </xdr:to>
    <xdr:sp macro="" textlink="">
      <xdr:nvSpPr>
        <xdr:cNvPr id="1002" name="WordArt 1">
          <a:extLst>
            <a:ext uri="{FF2B5EF4-FFF2-40B4-BE49-F238E27FC236}">
              <a16:creationId xmlns:a16="http://schemas.microsoft.com/office/drawing/2014/main" id="{00000000-0008-0000-0200-0000EA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13740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223</xdr:row>
      <xdr:rowOff>174625</xdr:rowOff>
    </xdr:from>
    <xdr:to>
      <xdr:col>17</xdr:col>
      <xdr:colOff>3175</xdr:colOff>
      <xdr:row>223</xdr:row>
      <xdr:rowOff>174625</xdr:rowOff>
    </xdr:to>
    <xdr:sp macro="" textlink="">
      <xdr:nvSpPr>
        <xdr:cNvPr id="1003" name="WordArt 2047">
          <a:extLst>
            <a:ext uri="{FF2B5EF4-FFF2-40B4-BE49-F238E27FC236}">
              <a16:creationId xmlns:a16="http://schemas.microsoft.com/office/drawing/2014/main" id="{00000000-0008-0000-0200-0000EB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13740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223</xdr:row>
      <xdr:rowOff>176398</xdr:rowOff>
    </xdr:from>
    <xdr:to>
      <xdr:col>17</xdr:col>
      <xdr:colOff>3175</xdr:colOff>
      <xdr:row>223</xdr:row>
      <xdr:rowOff>176398</xdr:rowOff>
    </xdr:to>
    <xdr:sp macro="" textlink="">
      <xdr:nvSpPr>
        <xdr:cNvPr id="1004" name="WordArt 2050">
          <a:extLst>
            <a:ext uri="{FF2B5EF4-FFF2-40B4-BE49-F238E27FC236}">
              <a16:creationId xmlns:a16="http://schemas.microsoft.com/office/drawing/2014/main" id="{00000000-0008-0000-0200-0000EC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137577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223</xdr:row>
      <xdr:rowOff>174625</xdr:rowOff>
    </xdr:from>
    <xdr:to>
      <xdr:col>17</xdr:col>
      <xdr:colOff>3175</xdr:colOff>
      <xdr:row>223</xdr:row>
      <xdr:rowOff>174625</xdr:rowOff>
    </xdr:to>
    <xdr:sp macro="" textlink="">
      <xdr:nvSpPr>
        <xdr:cNvPr id="1005" name="WordArt 1">
          <a:extLst>
            <a:ext uri="{FF2B5EF4-FFF2-40B4-BE49-F238E27FC236}">
              <a16:creationId xmlns:a16="http://schemas.microsoft.com/office/drawing/2014/main" id="{00000000-0008-0000-0200-0000ED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13740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223</xdr:row>
      <xdr:rowOff>174625</xdr:rowOff>
    </xdr:from>
    <xdr:to>
      <xdr:col>17</xdr:col>
      <xdr:colOff>3175</xdr:colOff>
      <xdr:row>223</xdr:row>
      <xdr:rowOff>174625</xdr:rowOff>
    </xdr:to>
    <xdr:sp macro="" textlink="">
      <xdr:nvSpPr>
        <xdr:cNvPr id="1006" name="WordArt 2047">
          <a:extLst>
            <a:ext uri="{FF2B5EF4-FFF2-40B4-BE49-F238E27FC236}">
              <a16:creationId xmlns:a16="http://schemas.microsoft.com/office/drawing/2014/main" id="{00000000-0008-0000-0200-0000EE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13740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223</xdr:row>
      <xdr:rowOff>176398</xdr:rowOff>
    </xdr:from>
    <xdr:to>
      <xdr:col>17</xdr:col>
      <xdr:colOff>3175</xdr:colOff>
      <xdr:row>223</xdr:row>
      <xdr:rowOff>176398</xdr:rowOff>
    </xdr:to>
    <xdr:sp macro="" textlink="">
      <xdr:nvSpPr>
        <xdr:cNvPr id="1007" name="WordArt 2050">
          <a:extLst>
            <a:ext uri="{FF2B5EF4-FFF2-40B4-BE49-F238E27FC236}">
              <a16:creationId xmlns:a16="http://schemas.microsoft.com/office/drawing/2014/main" id="{00000000-0008-0000-0200-0000EF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137577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223</xdr:row>
      <xdr:rowOff>174625</xdr:rowOff>
    </xdr:from>
    <xdr:to>
      <xdr:col>17</xdr:col>
      <xdr:colOff>3175</xdr:colOff>
      <xdr:row>223</xdr:row>
      <xdr:rowOff>174625</xdr:rowOff>
    </xdr:to>
    <xdr:sp macro="" textlink="">
      <xdr:nvSpPr>
        <xdr:cNvPr id="1008" name="WordArt 1">
          <a:extLst>
            <a:ext uri="{FF2B5EF4-FFF2-40B4-BE49-F238E27FC236}">
              <a16:creationId xmlns:a16="http://schemas.microsoft.com/office/drawing/2014/main" id="{00000000-0008-0000-0200-0000F0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13740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223</xdr:row>
      <xdr:rowOff>174625</xdr:rowOff>
    </xdr:from>
    <xdr:to>
      <xdr:col>17</xdr:col>
      <xdr:colOff>3175</xdr:colOff>
      <xdr:row>223</xdr:row>
      <xdr:rowOff>174625</xdr:rowOff>
    </xdr:to>
    <xdr:sp macro="" textlink="">
      <xdr:nvSpPr>
        <xdr:cNvPr id="1009" name="WordArt 2047">
          <a:extLst>
            <a:ext uri="{FF2B5EF4-FFF2-40B4-BE49-F238E27FC236}">
              <a16:creationId xmlns:a16="http://schemas.microsoft.com/office/drawing/2014/main" id="{00000000-0008-0000-0200-0000F1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13740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223</xdr:row>
      <xdr:rowOff>176398</xdr:rowOff>
    </xdr:from>
    <xdr:to>
      <xdr:col>17</xdr:col>
      <xdr:colOff>3175</xdr:colOff>
      <xdr:row>223</xdr:row>
      <xdr:rowOff>176398</xdr:rowOff>
    </xdr:to>
    <xdr:sp macro="" textlink="">
      <xdr:nvSpPr>
        <xdr:cNvPr id="1010" name="WordArt 2050">
          <a:extLst>
            <a:ext uri="{FF2B5EF4-FFF2-40B4-BE49-F238E27FC236}">
              <a16:creationId xmlns:a16="http://schemas.microsoft.com/office/drawing/2014/main" id="{00000000-0008-0000-0200-0000F2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137577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223</xdr:row>
      <xdr:rowOff>165100</xdr:rowOff>
    </xdr:from>
    <xdr:to>
      <xdr:col>17</xdr:col>
      <xdr:colOff>3175</xdr:colOff>
      <xdr:row>223</xdr:row>
      <xdr:rowOff>165100</xdr:rowOff>
    </xdr:to>
    <xdr:sp macro="" textlink="">
      <xdr:nvSpPr>
        <xdr:cNvPr id="1011" name="WordArt 1">
          <a:extLst>
            <a:ext uri="{FF2B5EF4-FFF2-40B4-BE49-F238E27FC236}">
              <a16:creationId xmlns:a16="http://schemas.microsoft.com/office/drawing/2014/main" id="{00000000-0008-0000-0200-0000F3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13644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223</xdr:row>
      <xdr:rowOff>165100</xdr:rowOff>
    </xdr:from>
    <xdr:to>
      <xdr:col>17</xdr:col>
      <xdr:colOff>3175</xdr:colOff>
      <xdr:row>223</xdr:row>
      <xdr:rowOff>165100</xdr:rowOff>
    </xdr:to>
    <xdr:sp macro="" textlink="">
      <xdr:nvSpPr>
        <xdr:cNvPr id="1012" name="WordArt 2047">
          <a:extLst>
            <a:ext uri="{FF2B5EF4-FFF2-40B4-BE49-F238E27FC236}">
              <a16:creationId xmlns:a16="http://schemas.microsoft.com/office/drawing/2014/main" id="{00000000-0008-0000-0200-0000F4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13644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223</xdr:row>
      <xdr:rowOff>166873</xdr:rowOff>
    </xdr:from>
    <xdr:to>
      <xdr:col>17</xdr:col>
      <xdr:colOff>3175</xdr:colOff>
      <xdr:row>223</xdr:row>
      <xdr:rowOff>166873</xdr:rowOff>
    </xdr:to>
    <xdr:sp macro="" textlink="">
      <xdr:nvSpPr>
        <xdr:cNvPr id="1013" name="WordArt 2050">
          <a:extLst>
            <a:ext uri="{FF2B5EF4-FFF2-40B4-BE49-F238E27FC236}">
              <a16:creationId xmlns:a16="http://schemas.microsoft.com/office/drawing/2014/main" id="{00000000-0008-0000-0200-0000F5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136624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223</xdr:row>
      <xdr:rowOff>165100</xdr:rowOff>
    </xdr:from>
    <xdr:to>
      <xdr:col>17</xdr:col>
      <xdr:colOff>3175</xdr:colOff>
      <xdr:row>223</xdr:row>
      <xdr:rowOff>165100</xdr:rowOff>
    </xdr:to>
    <xdr:sp macro="" textlink="">
      <xdr:nvSpPr>
        <xdr:cNvPr id="1014" name="WordArt 1">
          <a:extLst>
            <a:ext uri="{FF2B5EF4-FFF2-40B4-BE49-F238E27FC236}">
              <a16:creationId xmlns:a16="http://schemas.microsoft.com/office/drawing/2014/main" id="{00000000-0008-0000-0200-0000F6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13644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223</xdr:row>
      <xdr:rowOff>165100</xdr:rowOff>
    </xdr:from>
    <xdr:to>
      <xdr:col>17</xdr:col>
      <xdr:colOff>3175</xdr:colOff>
      <xdr:row>223</xdr:row>
      <xdr:rowOff>165100</xdr:rowOff>
    </xdr:to>
    <xdr:sp macro="" textlink="">
      <xdr:nvSpPr>
        <xdr:cNvPr id="1015" name="WordArt 2047">
          <a:extLst>
            <a:ext uri="{FF2B5EF4-FFF2-40B4-BE49-F238E27FC236}">
              <a16:creationId xmlns:a16="http://schemas.microsoft.com/office/drawing/2014/main" id="{00000000-0008-0000-0200-0000F7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13644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223</xdr:row>
      <xdr:rowOff>166873</xdr:rowOff>
    </xdr:from>
    <xdr:to>
      <xdr:col>17</xdr:col>
      <xdr:colOff>3175</xdr:colOff>
      <xdr:row>223</xdr:row>
      <xdr:rowOff>166873</xdr:rowOff>
    </xdr:to>
    <xdr:sp macro="" textlink="">
      <xdr:nvSpPr>
        <xdr:cNvPr id="1016" name="WordArt 2050">
          <a:extLst>
            <a:ext uri="{FF2B5EF4-FFF2-40B4-BE49-F238E27FC236}">
              <a16:creationId xmlns:a16="http://schemas.microsoft.com/office/drawing/2014/main" id="{00000000-0008-0000-0200-0000F8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136624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223</xdr:row>
      <xdr:rowOff>174625</xdr:rowOff>
    </xdr:from>
    <xdr:to>
      <xdr:col>17</xdr:col>
      <xdr:colOff>3175</xdr:colOff>
      <xdr:row>223</xdr:row>
      <xdr:rowOff>174625</xdr:rowOff>
    </xdr:to>
    <xdr:sp macro="" textlink="">
      <xdr:nvSpPr>
        <xdr:cNvPr id="1017" name="WordArt 1">
          <a:extLst>
            <a:ext uri="{FF2B5EF4-FFF2-40B4-BE49-F238E27FC236}">
              <a16:creationId xmlns:a16="http://schemas.microsoft.com/office/drawing/2014/main" id="{00000000-0008-0000-0200-0000F9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13740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223</xdr:row>
      <xdr:rowOff>174625</xdr:rowOff>
    </xdr:from>
    <xdr:to>
      <xdr:col>17</xdr:col>
      <xdr:colOff>3175</xdr:colOff>
      <xdr:row>223</xdr:row>
      <xdr:rowOff>174625</xdr:rowOff>
    </xdr:to>
    <xdr:sp macro="" textlink="">
      <xdr:nvSpPr>
        <xdr:cNvPr id="1018" name="WordArt 2047">
          <a:extLst>
            <a:ext uri="{FF2B5EF4-FFF2-40B4-BE49-F238E27FC236}">
              <a16:creationId xmlns:a16="http://schemas.microsoft.com/office/drawing/2014/main" id="{00000000-0008-0000-0200-0000FA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13740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223</xdr:row>
      <xdr:rowOff>176398</xdr:rowOff>
    </xdr:from>
    <xdr:to>
      <xdr:col>17</xdr:col>
      <xdr:colOff>3175</xdr:colOff>
      <xdr:row>223</xdr:row>
      <xdr:rowOff>176398</xdr:rowOff>
    </xdr:to>
    <xdr:sp macro="" textlink="">
      <xdr:nvSpPr>
        <xdr:cNvPr id="1019" name="WordArt 2050">
          <a:extLst>
            <a:ext uri="{FF2B5EF4-FFF2-40B4-BE49-F238E27FC236}">
              <a16:creationId xmlns:a16="http://schemas.microsoft.com/office/drawing/2014/main" id="{00000000-0008-0000-0200-0000FB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137577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223</xdr:row>
      <xdr:rowOff>174625</xdr:rowOff>
    </xdr:from>
    <xdr:to>
      <xdr:col>17</xdr:col>
      <xdr:colOff>3175</xdr:colOff>
      <xdr:row>223</xdr:row>
      <xdr:rowOff>174625</xdr:rowOff>
    </xdr:to>
    <xdr:sp macro="" textlink="">
      <xdr:nvSpPr>
        <xdr:cNvPr id="1020" name="WordArt 1">
          <a:extLst>
            <a:ext uri="{FF2B5EF4-FFF2-40B4-BE49-F238E27FC236}">
              <a16:creationId xmlns:a16="http://schemas.microsoft.com/office/drawing/2014/main" id="{00000000-0008-0000-0200-0000FC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13740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223</xdr:row>
      <xdr:rowOff>174625</xdr:rowOff>
    </xdr:from>
    <xdr:to>
      <xdr:col>17</xdr:col>
      <xdr:colOff>3175</xdr:colOff>
      <xdr:row>223</xdr:row>
      <xdr:rowOff>174625</xdr:rowOff>
    </xdr:to>
    <xdr:sp macro="" textlink="">
      <xdr:nvSpPr>
        <xdr:cNvPr id="1021" name="WordArt 2047">
          <a:extLst>
            <a:ext uri="{FF2B5EF4-FFF2-40B4-BE49-F238E27FC236}">
              <a16:creationId xmlns:a16="http://schemas.microsoft.com/office/drawing/2014/main" id="{00000000-0008-0000-0200-0000FD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13740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223</xdr:row>
      <xdr:rowOff>176398</xdr:rowOff>
    </xdr:from>
    <xdr:to>
      <xdr:col>17</xdr:col>
      <xdr:colOff>3175</xdr:colOff>
      <xdr:row>223</xdr:row>
      <xdr:rowOff>176398</xdr:rowOff>
    </xdr:to>
    <xdr:sp macro="" textlink="">
      <xdr:nvSpPr>
        <xdr:cNvPr id="1022" name="WordArt 2050">
          <a:extLst>
            <a:ext uri="{FF2B5EF4-FFF2-40B4-BE49-F238E27FC236}">
              <a16:creationId xmlns:a16="http://schemas.microsoft.com/office/drawing/2014/main" id="{00000000-0008-0000-0200-0000FE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137577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223</xdr:row>
      <xdr:rowOff>174625</xdr:rowOff>
    </xdr:from>
    <xdr:to>
      <xdr:col>17</xdr:col>
      <xdr:colOff>3175</xdr:colOff>
      <xdr:row>223</xdr:row>
      <xdr:rowOff>174625</xdr:rowOff>
    </xdr:to>
    <xdr:sp macro="" textlink="">
      <xdr:nvSpPr>
        <xdr:cNvPr id="1023" name="WordArt 1">
          <a:extLst>
            <a:ext uri="{FF2B5EF4-FFF2-40B4-BE49-F238E27FC236}">
              <a16:creationId xmlns:a16="http://schemas.microsoft.com/office/drawing/2014/main" id="{00000000-0008-0000-0200-0000FF03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13740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223</xdr:row>
      <xdr:rowOff>174625</xdr:rowOff>
    </xdr:from>
    <xdr:to>
      <xdr:col>17</xdr:col>
      <xdr:colOff>3175</xdr:colOff>
      <xdr:row>223</xdr:row>
      <xdr:rowOff>174625</xdr:rowOff>
    </xdr:to>
    <xdr:sp macro="" textlink="">
      <xdr:nvSpPr>
        <xdr:cNvPr id="1024" name="WordArt 2047">
          <a:extLst>
            <a:ext uri="{FF2B5EF4-FFF2-40B4-BE49-F238E27FC236}">
              <a16:creationId xmlns:a16="http://schemas.microsoft.com/office/drawing/2014/main" id="{00000000-0008-0000-0200-000000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13740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223</xdr:row>
      <xdr:rowOff>176398</xdr:rowOff>
    </xdr:from>
    <xdr:to>
      <xdr:col>17</xdr:col>
      <xdr:colOff>3175</xdr:colOff>
      <xdr:row>223</xdr:row>
      <xdr:rowOff>176398</xdr:rowOff>
    </xdr:to>
    <xdr:sp macro="" textlink="">
      <xdr:nvSpPr>
        <xdr:cNvPr id="1025" name="WordArt 2050">
          <a:extLst>
            <a:ext uri="{FF2B5EF4-FFF2-40B4-BE49-F238E27FC236}">
              <a16:creationId xmlns:a16="http://schemas.microsoft.com/office/drawing/2014/main" id="{00000000-0008-0000-0200-000001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7137577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215</xdr:row>
      <xdr:rowOff>165100</xdr:rowOff>
    </xdr:from>
    <xdr:to>
      <xdr:col>17</xdr:col>
      <xdr:colOff>3175</xdr:colOff>
      <xdr:row>215</xdr:row>
      <xdr:rowOff>165100</xdr:rowOff>
    </xdr:to>
    <xdr:sp macro="" textlink="">
      <xdr:nvSpPr>
        <xdr:cNvPr id="1026" name="WordArt 1">
          <a:extLst>
            <a:ext uri="{FF2B5EF4-FFF2-40B4-BE49-F238E27FC236}">
              <a16:creationId xmlns:a16="http://schemas.microsoft.com/office/drawing/2014/main" id="{00000000-0008-0000-0200-000002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81640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215</xdr:row>
      <xdr:rowOff>165100</xdr:rowOff>
    </xdr:from>
    <xdr:to>
      <xdr:col>17</xdr:col>
      <xdr:colOff>3175</xdr:colOff>
      <xdr:row>215</xdr:row>
      <xdr:rowOff>165100</xdr:rowOff>
    </xdr:to>
    <xdr:sp macro="" textlink="">
      <xdr:nvSpPr>
        <xdr:cNvPr id="1027" name="WordArt 2047">
          <a:extLst>
            <a:ext uri="{FF2B5EF4-FFF2-40B4-BE49-F238E27FC236}">
              <a16:creationId xmlns:a16="http://schemas.microsoft.com/office/drawing/2014/main" id="{00000000-0008-0000-0200-000003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81640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215</xdr:row>
      <xdr:rowOff>166873</xdr:rowOff>
    </xdr:from>
    <xdr:to>
      <xdr:col>17</xdr:col>
      <xdr:colOff>3175</xdr:colOff>
      <xdr:row>215</xdr:row>
      <xdr:rowOff>166873</xdr:rowOff>
    </xdr:to>
    <xdr:sp macro="" textlink="">
      <xdr:nvSpPr>
        <xdr:cNvPr id="1028" name="WordArt 2050">
          <a:extLst>
            <a:ext uri="{FF2B5EF4-FFF2-40B4-BE49-F238E27FC236}">
              <a16:creationId xmlns:a16="http://schemas.microsoft.com/office/drawing/2014/main" id="{00000000-0008-0000-0200-000004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816584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215</xdr:row>
      <xdr:rowOff>165100</xdr:rowOff>
    </xdr:from>
    <xdr:to>
      <xdr:col>17</xdr:col>
      <xdr:colOff>3175</xdr:colOff>
      <xdr:row>215</xdr:row>
      <xdr:rowOff>165100</xdr:rowOff>
    </xdr:to>
    <xdr:sp macro="" textlink="">
      <xdr:nvSpPr>
        <xdr:cNvPr id="1029" name="WordArt 1">
          <a:extLst>
            <a:ext uri="{FF2B5EF4-FFF2-40B4-BE49-F238E27FC236}">
              <a16:creationId xmlns:a16="http://schemas.microsoft.com/office/drawing/2014/main" id="{00000000-0008-0000-0200-000005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81640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215</xdr:row>
      <xdr:rowOff>165100</xdr:rowOff>
    </xdr:from>
    <xdr:to>
      <xdr:col>17</xdr:col>
      <xdr:colOff>3175</xdr:colOff>
      <xdr:row>215</xdr:row>
      <xdr:rowOff>165100</xdr:rowOff>
    </xdr:to>
    <xdr:sp macro="" textlink="">
      <xdr:nvSpPr>
        <xdr:cNvPr id="1030" name="WordArt 2047">
          <a:extLst>
            <a:ext uri="{FF2B5EF4-FFF2-40B4-BE49-F238E27FC236}">
              <a16:creationId xmlns:a16="http://schemas.microsoft.com/office/drawing/2014/main" id="{00000000-0008-0000-0200-000006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81640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215</xdr:row>
      <xdr:rowOff>166873</xdr:rowOff>
    </xdr:from>
    <xdr:to>
      <xdr:col>17</xdr:col>
      <xdr:colOff>3175</xdr:colOff>
      <xdr:row>215</xdr:row>
      <xdr:rowOff>166873</xdr:rowOff>
    </xdr:to>
    <xdr:sp macro="" textlink="">
      <xdr:nvSpPr>
        <xdr:cNvPr id="1031" name="WordArt 2050">
          <a:extLst>
            <a:ext uri="{FF2B5EF4-FFF2-40B4-BE49-F238E27FC236}">
              <a16:creationId xmlns:a16="http://schemas.microsoft.com/office/drawing/2014/main" id="{00000000-0008-0000-0200-000007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816584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215</xdr:row>
      <xdr:rowOff>174625</xdr:rowOff>
    </xdr:from>
    <xdr:to>
      <xdr:col>17</xdr:col>
      <xdr:colOff>3175</xdr:colOff>
      <xdr:row>215</xdr:row>
      <xdr:rowOff>174625</xdr:rowOff>
    </xdr:to>
    <xdr:sp macro="" textlink="">
      <xdr:nvSpPr>
        <xdr:cNvPr id="1032" name="WordArt 1">
          <a:extLst>
            <a:ext uri="{FF2B5EF4-FFF2-40B4-BE49-F238E27FC236}">
              <a16:creationId xmlns:a16="http://schemas.microsoft.com/office/drawing/2014/main" id="{00000000-0008-0000-0200-000008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81736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215</xdr:row>
      <xdr:rowOff>174625</xdr:rowOff>
    </xdr:from>
    <xdr:to>
      <xdr:col>17</xdr:col>
      <xdr:colOff>3175</xdr:colOff>
      <xdr:row>215</xdr:row>
      <xdr:rowOff>174625</xdr:rowOff>
    </xdr:to>
    <xdr:sp macro="" textlink="">
      <xdr:nvSpPr>
        <xdr:cNvPr id="1033" name="WordArt 2047">
          <a:extLst>
            <a:ext uri="{FF2B5EF4-FFF2-40B4-BE49-F238E27FC236}">
              <a16:creationId xmlns:a16="http://schemas.microsoft.com/office/drawing/2014/main" id="{00000000-0008-0000-0200-000009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81736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215</xdr:row>
      <xdr:rowOff>176398</xdr:rowOff>
    </xdr:from>
    <xdr:to>
      <xdr:col>17</xdr:col>
      <xdr:colOff>3175</xdr:colOff>
      <xdr:row>215</xdr:row>
      <xdr:rowOff>176398</xdr:rowOff>
    </xdr:to>
    <xdr:sp macro="" textlink="">
      <xdr:nvSpPr>
        <xdr:cNvPr id="1034" name="WordArt 2050">
          <a:extLst>
            <a:ext uri="{FF2B5EF4-FFF2-40B4-BE49-F238E27FC236}">
              <a16:creationId xmlns:a16="http://schemas.microsoft.com/office/drawing/2014/main" id="{00000000-0008-0000-0200-00000A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817537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215</xdr:row>
      <xdr:rowOff>174625</xdr:rowOff>
    </xdr:from>
    <xdr:to>
      <xdr:col>17</xdr:col>
      <xdr:colOff>3175</xdr:colOff>
      <xdr:row>215</xdr:row>
      <xdr:rowOff>174625</xdr:rowOff>
    </xdr:to>
    <xdr:sp macro="" textlink="">
      <xdr:nvSpPr>
        <xdr:cNvPr id="1035" name="WordArt 1">
          <a:extLst>
            <a:ext uri="{FF2B5EF4-FFF2-40B4-BE49-F238E27FC236}">
              <a16:creationId xmlns:a16="http://schemas.microsoft.com/office/drawing/2014/main" id="{00000000-0008-0000-0200-00000B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81736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215</xdr:row>
      <xdr:rowOff>174625</xdr:rowOff>
    </xdr:from>
    <xdr:to>
      <xdr:col>17</xdr:col>
      <xdr:colOff>3175</xdr:colOff>
      <xdr:row>215</xdr:row>
      <xdr:rowOff>174625</xdr:rowOff>
    </xdr:to>
    <xdr:sp macro="" textlink="">
      <xdr:nvSpPr>
        <xdr:cNvPr id="1036" name="WordArt 2047">
          <a:extLst>
            <a:ext uri="{FF2B5EF4-FFF2-40B4-BE49-F238E27FC236}">
              <a16:creationId xmlns:a16="http://schemas.microsoft.com/office/drawing/2014/main" id="{00000000-0008-0000-0200-00000C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81736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215</xdr:row>
      <xdr:rowOff>176398</xdr:rowOff>
    </xdr:from>
    <xdr:to>
      <xdr:col>17</xdr:col>
      <xdr:colOff>3175</xdr:colOff>
      <xdr:row>215</xdr:row>
      <xdr:rowOff>176398</xdr:rowOff>
    </xdr:to>
    <xdr:sp macro="" textlink="">
      <xdr:nvSpPr>
        <xdr:cNvPr id="1037" name="WordArt 2050">
          <a:extLst>
            <a:ext uri="{FF2B5EF4-FFF2-40B4-BE49-F238E27FC236}">
              <a16:creationId xmlns:a16="http://schemas.microsoft.com/office/drawing/2014/main" id="{00000000-0008-0000-0200-00000D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817537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215</xdr:row>
      <xdr:rowOff>174625</xdr:rowOff>
    </xdr:from>
    <xdr:to>
      <xdr:col>17</xdr:col>
      <xdr:colOff>3175</xdr:colOff>
      <xdr:row>215</xdr:row>
      <xdr:rowOff>174625</xdr:rowOff>
    </xdr:to>
    <xdr:sp macro="" textlink="">
      <xdr:nvSpPr>
        <xdr:cNvPr id="1038" name="WordArt 1">
          <a:extLst>
            <a:ext uri="{FF2B5EF4-FFF2-40B4-BE49-F238E27FC236}">
              <a16:creationId xmlns:a16="http://schemas.microsoft.com/office/drawing/2014/main" id="{00000000-0008-0000-0200-00000E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81736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215</xdr:row>
      <xdr:rowOff>174625</xdr:rowOff>
    </xdr:from>
    <xdr:to>
      <xdr:col>17</xdr:col>
      <xdr:colOff>3175</xdr:colOff>
      <xdr:row>215</xdr:row>
      <xdr:rowOff>174625</xdr:rowOff>
    </xdr:to>
    <xdr:sp macro="" textlink="">
      <xdr:nvSpPr>
        <xdr:cNvPr id="1039" name="WordArt 2047">
          <a:extLst>
            <a:ext uri="{FF2B5EF4-FFF2-40B4-BE49-F238E27FC236}">
              <a16:creationId xmlns:a16="http://schemas.microsoft.com/office/drawing/2014/main" id="{00000000-0008-0000-0200-00000F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81736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215</xdr:row>
      <xdr:rowOff>176398</xdr:rowOff>
    </xdr:from>
    <xdr:to>
      <xdr:col>17</xdr:col>
      <xdr:colOff>3175</xdr:colOff>
      <xdr:row>215</xdr:row>
      <xdr:rowOff>176398</xdr:rowOff>
    </xdr:to>
    <xdr:sp macro="" textlink="">
      <xdr:nvSpPr>
        <xdr:cNvPr id="1040" name="WordArt 2050">
          <a:extLst>
            <a:ext uri="{FF2B5EF4-FFF2-40B4-BE49-F238E27FC236}">
              <a16:creationId xmlns:a16="http://schemas.microsoft.com/office/drawing/2014/main" id="{00000000-0008-0000-0200-000010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817537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215</xdr:row>
      <xdr:rowOff>165100</xdr:rowOff>
    </xdr:from>
    <xdr:to>
      <xdr:col>17</xdr:col>
      <xdr:colOff>3175</xdr:colOff>
      <xdr:row>215</xdr:row>
      <xdr:rowOff>165100</xdr:rowOff>
    </xdr:to>
    <xdr:sp macro="" textlink="">
      <xdr:nvSpPr>
        <xdr:cNvPr id="1041" name="WordArt 1">
          <a:extLst>
            <a:ext uri="{FF2B5EF4-FFF2-40B4-BE49-F238E27FC236}">
              <a16:creationId xmlns:a16="http://schemas.microsoft.com/office/drawing/2014/main" id="{00000000-0008-0000-0200-000011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81640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215</xdr:row>
      <xdr:rowOff>165100</xdr:rowOff>
    </xdr:from>
    <xdr:to>
      <xdr:col>17</xdr:col>
      <xdr:colOff>3175</xdr:colOff>
      <xdr:row>215</xdr:row>
      <xdr:rowOff>165100</xdr:rowOff>
    </xdr:to>
    <xdr:sp macro="" textlink="">
      <xdr:nvSpPr>
        <xdr:cNvPr id="1042" name="WordArt 2047">
          <a:extLst>
            <a:ext uri="{FF2B5EF4-FFF2-40B4-BE49-F238E27FC236}">
              <a16:creationId xmlns:a16="http://schemas.microsoft.com/office/drawing/2014/main" id="{00000000-0008-0000-0200-000012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81640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215</xdr:row>
      <xdr:rowOff>166873</xdr:rowOff>
    </xdr:from>
    <xdr:to>
      <xdr:col>17</xdr:col>
      <xdr:colOff>3175</xdr:colOff>
      <xdr:row>215</xdr:row>
      <xdr:rowOff>166873</xdr:rowOff>
    </xdr:to>
    <xdr:sp macro="" textlink="">
      <xdr:nvSpPr>
        <xdr:cNvPr id="1043" name="WordArt 2050">
          <a:extLst>
            <a:ext uri="{FF2B5EF4-FFF2-40B4-BE49-F238E27FC236}">
              <a16:creationId xmlns:a16="http://schemas.microsoft.com/office/drawing/2014/main" id="{00000000-0008-0000-0200-000013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816584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215</xdr:row>
      <xdr:rowOff>165100</xdr:rowOff>
    </xdr:from>
    <xdr:to>
      <xdr:col>17</xdr:col>
      <xdr:colOff>3175</xdr:colOff>
      <xdr:row>215</xdr:row>
      <xdr:rowOff>165100</xdr:rowOff>
    </xdr:to>
    <xdr:sp macro="" textlink="">
      <xdr:nvSpPr>
        <xdr:cNvPr id="1044" name="WordArt 1">
          <a:extLst>
            <a:ext uri="{FF2B5EF4-FFF2-40B4-BE49-F238E27FC236}">
              <a16:creationId xmlns:a16="http://schemas.microsoft.com/office/drawing/2014/main" id="{00000000-0008-0000-0200-000014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81640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215</xdr:row>
      <xdr:rowOff>165100</xdr:rowOff>
    </xdr:from>
    <xdr:to>
      <xdr:col>17</xdr:col>
      <xdr:colOff>3175</xdr:colOff>
      <xdr:row>215</xdr:row>
      <xdr:rowOff>165100</xdr:rowOff>
    </xdr:to>
    <xdr:sp macro="" textlink="">
      <xdr:nvSpPr>
        <xdr:cNvPr id="1045" name="WordArt 2047">
          <a:extLst>
            <a:ext uri="{FF2B5EF4-FFF2-40B4-BE49-F238E27FC236}">
              <a16:creationId xmlns:a16="http://schemas.microsoft.com/office/drawing/2014/main" id="{00000000-0008-0000-0200-000015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81640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215</xdr:row>
      <xdr:rowOff>166873</xdr:rowOff>
    </xdr:from>
    <xdr:to>
      <xdr:col>17</xdr:col>
      <xdr:colOff>3175</xdr:colOff>
      <xdr:row>215</xdr:row>
      <xdr:rowOff>166873</xdr:rowOff>
    </xdr:to>
    <xdr:sp macro="" textlink="">
      <xdr:nvSpPr>
        <xdr:cNvPr id="1046" name="WordArt 2050">
          <a:extLst>
            <a:ext uri="{FF2B5EF4-FFF2-40B4-BE49-F238E27FC236}">
              <a16:creationId xmlns:a16="http://schemas.microsoft.com/office/drawing/2014/main" id="{00000000-0008-0000-0200-000016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816584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215</xdr:row>
      <xdr:rowOff>174625</xdr:rowOff>
    </xdr:from>
    <xdr:to>
      <xdr:col>17</xdr:col>
      <xdr:colOff>3175</xdr:colOff>
      <xdr:row>215</xdr:row>
      <xdr:rowOff>174625</xdr:rowOff>
    </xdr:to>
    <xdr:sp macro="" textlink="">
      <xdr:nvSpPr>
        <xdr:cNvPr id="1047" name="WordArt 1">
          <a:extLst>
            <a:ext uri="{FF2B5EF4-FFF2-40B4-BE49-F238E27FC236}">
              <a16:creationId xmlns:a16="http://schemas.microsoft.com/office/drawing/2014/main" id="{00000000-0008-0000-0200-000017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81736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215</xdr:row>
      <xdr:rowOff>174625</xdr:rowOff>
    </xdr:from>
    <xdr:to>
      <xdr:col>17</xdr:col>
      <xdr:colOff>3175</xdr:colOff>
      <xdr:row>215</xdr:row>
      <xdr:rowOff>174625</xdr:rowOff>
    </xdr:to>
    <xdr:sp macro="" textlink="">
      <xdr:nvSpPr>
        <xdr:cNvPr id="1048" name="WordArt 2047">
          <a:extLst>
            <a:ext uri="{FF2B5EF4-FFF2-40B4-BE49-F238E27FC236}">
              <a16:creationId xmlns:a16="http://schemas.microsoft.com/office/drawing/2014/main" id="{00000000-0008-0000-0200-000018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81736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215</xdr:row>
      <xdr:rowOff>176398</xdr:rowOff>
    </xdr:from>
    <xdr:to>
      <xdr:col>17</xdr:col>
      <xdr:colOff>3175</xdr:colOff>
      <xdr:row>215</xdr:row>
      <xdr:rowOff>176398</xdr:rowOff>
    </xdr:to>
    <xdr:sp macro="" textlink="">
      <xdr:nvSpPr>
        <xdr:cNvPr id="1049" name="WordArt 2050">
          <a:extLst>
            <a:ext uri="{FF2B5EF4-FFF2-40B4-BE49-F238E27FC236}">
              <a16:creationId xmlns:a16="http://schemas.microsoft.com/office/drawing/2014/main" id="{00000000-0008-0000-0200-000019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817537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215</xdr:row>
      <xdr:rowOff>174625</xdr:rowOff>
    </xdr:from>
    <xdr:to>
      <xdr:col>17</xdr:col>
      <xdr:colOff>3175</xdr:colOff>
      <xdr:row>215</xdr:row>
      <xdr:rowOff>174625</xdr:rowOff>
    </xdr:to>
    <xdr:sp macro="" textlink="">
      <xdr:nvSpPr>
        <xdr:cNvPr id="1050" name="WordArt 1">
          <a:extLst>
            <a:ext uri="{FF2B5EF4-FFF2-40B4-BE49-F238E27FC236}">
              <a16:creationId xmlns:a16="http://schemas.microsoft.com/office/drawing/2014/main" id="{00000000-0008-0000-0200-00001A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81736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215</xdr:row>
      <xdr:rowOff>174625</xdr:rowOff>
    </xdr:from>
    <xdr:to>
      <xdr:col>17</xdr:col>
      <xdr:colOff>3175</xdr:colOff>
      <xdr:row>215</xdr:row>
      <xdr:rowOff>174625</xdr:rowOff>
    </xdr:to>
    <xdr:sp macro="" textlink="">
      <xdr:nvSpPr>
        <xdr:cNvPr id="1051" name="WordArt 2047">
          <a:extLst>
            <a:ext uri="{FF2B5EF4-FFF2-40B4-BE49-F238E27FC236}">
              <a16:creationId xmlns:a16="http://schemas.microsoft.com/office/drawing/2014/main" id="{00000000-0008-0000-0200-00001B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81736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215</xdr:row>
      <xdr:rowOff>176398</xdr:rowOff>
    </xdr:from>
    <xdr:to>
      <xdr:col>17</xdr:col>
      <xdr:colOff>3175</xdr:colOff>
      <xdr:row>215</xdr:row>
      <xdr:rowOff>176398</xdr:rowOff>
    </xdr:to>
    <xdr:sp macro="" textlink="">
      <xdr:nvSpPr>
        <xdr:cNvPr id="1052" name="WordArt 2050">
          <a:extLst>
            <a:ext uri="{FF2B5EF4-FFF2-40B4-BE49-F238E27FC236}">
              <a16:creationId xmlns:a16="http://schemas.microsoft.com/office/drawing/2014/main" id="{00000000-0008-0000-0200-00001C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817537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215</xdr:row>
      <xdr:rowOff>174625</xdr:rowOff>
    </xdr:from>
    <xdr:to>
      <xdr:col>17</xdr:col>
      <xdr:colOff>3175</xdr:colOff>
      <xdr:row>215</xdr:row>
      <xdr:rowOff>174625</xdr:rowOff>
    </xdr:to>
    <xdr:sp macro="" textlink="">
      <xdr:nvSpPr>
        <xdr:cNvPr id="1053" name="WordArt 1">
          <a:extLst>
            <a:ext uri="{FF2B5EF4-FFF2-40B4-BE49-F238E27FC236}">
              <a16:creationId xmlns:a16="http://schemas.microsoft.com/office/drawing/2014/main" id="{00000000-0008-0000-0200-00001D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81736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215</xdr:row>
      <xdr:rowOff>174625</xdr:rowOff>
    </xdr:from>
    <xdr:to>
      <xdr:col>17</xdr:col>
      <xdr:colOff>3175</xdr:colOff>
      <xdr:row>215</xdr:row>
      <xdr:rowOff>174625</xdr:rowOff>
    </xdr:to>
    <xdr:sp macro="" textlink="">
      <xdr:nvSpPr>
        <xdr:cNvPr id="1054" name="WordArt 2047">
          <a:extLst>
            <a:ext uri="{FF2B5EF4-FFF2-40B4-BE49-F238E27FC236}">
              <a16:creationId xmlns:a16="http://schemas.microsoft.com/office/drawing/2014/main" id="{00000000-0008-0000-0200-00001E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81736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215</xdr:row>
      <xdr:rowOff>176398</xdr:rowOff>
    </xdr:from>
    <xdr:to>
      <xdr:col>17</xdr:col>
      <xdr:colOff>3175</xdr:colOff>
      <xdr:row>215</xdr:row>
      <xdr:rowOff>176398</xdr:rowOff>
    </xdr:to>
    <xdr:sp macro="" textlink="">
      <xdr:nvSpPr>
        <xdr:cNvPr id="1055" name="WordArt 2050">
          <a:extLst>
            <a:ext uri="{FF2B5EF4-FFF2-40B4-BE49-F238E27FC236}">
              <a16:creationId xmlns:a16="http://schemas.microsoft.com/office/drawing/2014/main" id="{00000000-0008-0000-0200-00001F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817537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216</xdr:row>
      <xdr:rowOff>165100</xdr:rowOff>
    </xdr:from>
    <xdr:to>
      <xdr:col>17</xdr:col>
      <xdr:colOff>3175</xdr:colOff>
      <xdr:row>216</xdr:row>
      <xdr:rowOff>165100</xdr:rowOff>
    </xdr:to>
    <xdr:sp macro="" textlink="">
      <xdr:nvSpPr>
        <xdr:cNvPr id="1056" name="WordArt 1">
          <a:extLst>
            <a:ext uri="{FF2B5EF4-FFF2-40B4-BE49-F238E27FC236}">
              <a16:creationId xmlns:a16="http://schemas.microsoft.com/office/drawing/2014/main" id="{00000000-0008-0000-0200-000020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85641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216</xdr:row>
      <xdr:rowOff>165100</xdr:rowOff>
    </xdr:from>
    <xdr:to>
      <xdr:col>17</xdr:col>
      <xdr:colOff>3175</xdr:colOff>
      <xdr:row>216</xdr:row>
      <xdr:rowOff>165100</xdr:rowOff>
    </xdr:to>
    <xdr:sp macro="" textlink="">
      <xdr:nvSpPr>
        <xdr:cNvPr id="1057" name="WordArt 2047">
          <a:extLst>
            <a:ext uri="{FF2B5EF4-FFF2-40B4-BE49-F238E27FC236}">
              <a16:creationId xmlns:a16="http://schemas.microsoft.com/office/drawing/2014/main" id="{00000000-0008-0000-0200-000021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85641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216</xdr:row>
      <xdr:rowOff>166873</xdr:rowOff>
    </xdr:from>
    <xdr:to>
      <xdr:col>17</xdr:col>
      <xdr:colOff>3175</xdr:colOff>
      <xdr:row>216</xdr:row>
      <xdr:rowOff>166873</xdr:rowOff>
    </xdr:to>
    <xdr:sp macro="" textlink="">
      <xdr:nvSpPr>
        <xdr:cNvPr id="1058" name="WordArt 2050">
          <a:extLst>
            <a:ext uri="{FF2B5EF4-FFF2-40B4-BE49-F238E27FC236}">
              <a16:creationId xmlns:a16="http://schemas.microsoft.com/office/drawing/2014/main" id="{00000000-0008-0000-0200-000022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856589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216</xdr:row>
      <xdr:rowOff>165100</xdr:rowOff>
    </xdr:from>
    <xdr:to>
      <xdr:col>17</xdr:col>
      <xdr:colOff>3175</xdr:colOff>
      <xdr:row>216</xdr:row>
      <xdr:rowOff>165100</xdr:rowOff>
    </xdr:to>
    <xdr:sp macro="" textlink="">
      <xdr:nvSpPr>
        <xdr:cNvPr id="1059" name="WordArt 1">
          <a:extLst>
            <a:ext uri="{FF2B5EF4-FFF2-40B4-BE49-F238E27FC236}">
              <a16:creationId xmlns:a16="http://schemas.microsoft.com/office/drawing/2014/main" id="{00000000-0008-0000-0200-000023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85641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216</xdr:row>
      <xdr:rowOff>165100</xdr:rowOff>
    </xdr:from>
    <xdr:to>
      <xdr:col>17</xdr:col>
      <xdr:colOff>3175</xdr:colOff>
      <xdr:row>216</xdr:row>
      <xdr:rowOff>165100</xdr:rowOff>
    </xdr:to>
    <xdr:sp macro="" textlink="">
      <xdr:nvSpPr>
        <xdr:cNvPr id="1060" name="WordArt 2047">
          <a:extLst>
            <a:ext uri="{FF2B5EF4-FFF2-40B4-BE49-F238E27FC236}">
              <a16:creationId xmlns:a16="http://schemas.microsoft.com/office/drawing/2014/main" id="{00000000-0008-0000-0200-000024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85641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216</xdr:row>
      <xdr:rowOff>166873</xdr:rowOff>
    </xdr:from>
    <xdr:to>
      <xdr:col>17</xdr:col>
      <xdr:colOff>3175</xdr:colOff>
      <xdr:row>216</xdr:row>
      <xdr:rowOff>166873</xdr:rowOff>
    </xdr:to>
    <xdr:sp macro="" textlink="">
      <xdr:nvSpPr>
        <xdr:cNvPr id="1061" name="WordArt 2050">
          <a:extLst>
            <a:ext uri="{FF2B5EF4-FFF2-40B4-BE49-F238E27FC236}">
              <a16:creationId xmlns:a16="http://schemas.microsoft.com/office/drawing/2014/main" id="{00000000-0008-0000-0200-000025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856589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216</xdr:row>
      <xdr:rowOff>174625</xdr:rowOff>
    </xdr:from>
    <xdr:to>
      <xdr:col>17</xdr:col>
      <xdr:colOff>3175</xdr:colOff>
      <xdr:row>216</xdr:row>
      <xdr:rowOff>174625</xdr:rowOff>
    </xdr:to>
    <xdr:sp macro="" textlink="">
      <xdr:nvSpPr>
        <xdr:cNvPr id="1062" name="WordArt 1">
          <a:extLst>
            <a:ext uri="{FF2B5EF4-FFF2-40B4-BE49-F238E27FC236}">
              <a16:creationId xmlns:a16="http://schemas.microsoft.com/office/drawing/2014/main" id="{00000000-0008-0000-0200-000026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85736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216</xdr:row>
      <xdr:rowOff>174625</xdr:rowOff>
    </xdr:from>
    <xdr:to>
      <xdr:col>17</xdr:col>
      <xdr:colOff>3175</xdr:colOff>
      <xdr:row>216</xdr:row>
      <xdr:rowOff>174625</xdr:rowOff>
    </xdr:to>
    <xdr:sp macro="" textlink="">
      <xdr:nvSpPr>
        <xdr:cNvPr id="1063" name="WordArt 2047">
          <a:extLst>
            <a:ext uri="{FF2B5EF4-FFF2-40B4-BE49-F238E27FC236}">
              <a16:creationId xmlns:a16="http://schemas.microsoft.com/office/drawing/2014/main" id="{00000000-0008-0000-0200-000027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85736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216</xdr:row>
      <xdr:rowOff>176398</xdr:rowOff>
    </xdr:from>
    <xdr:to>
      <xdr:col>17</xdr:col>
      <xdr:colOff>3175</xdr:colOff>
      <xdr:row>216</xdr:row>
      <xdr:rowOff>176398</xdr:rowOff>
    </xdr:to>
    <xdr:sp macro="" textlink="">
      <xdr:nvSpPr>
        <xdr:cNvPr id="1064" name="WordArt 2050">
          <a:extLst>
            <a:ext uri="{FF2B5EF4-FFF2-40B4-BE49-F238E27FC236}">
              <a16:creationId xmlns:a16="http://schemas.microsoft.com/office/drawing/2014/main" id="{00000000-0008-0000-0200-000028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85754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216</xdr:row>
      <xdr:rowOff>174625</xdr:rowOff>
    </xdr:from>
    <xdr:to>
      <xdr:col>17</xdr:col>
      <xdr:colOff>3175</xdr:colOff>
      <xdr:row>216</xdr:row>
      <xdr:rowOff>174625</xdr:rowOff>
    </xdr:to>
    <xdr:sp macro="" textlink="">
      <xdr:nvSpPr>
        <xdr:cNvPr id="1065" name="WordArt 1">
          <a:extLst>
            <a:ext uri="{FF2B5EF4-FFF2-40B4-BE49-F238E27FC236}">
              <a16:creationId xmlns:a16="http://schemas.microsoft.com/office/drawing/2014/main" id="{00000000-0008-0000-0200-000029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85736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216</xdr:row>
      <xdr:rowOff>174625</xdr:rowOff>
    </xdr:from>
    <xdr:to>
      <xdr:col>17</xdr:col>
      <xdr:colOff>3175</xdr:colOff>
      <xdr:row>216</xdr:row>
      <xdr:rowOff>174625</xdr:rowOff>
    </xdr:to>
    <xdr:sp macro="" textlink="">
      <xdr:nvSpPr>
        <xdr:cNvPr id="1066" name="WordArt 2047">
          <a:extLst>
            <a:ext uri="{FF2B5EF4-FFF2-40B4-BE49-F238E27FC236}">
              <a16:creationId xmlns:a16="http://schemas.microsoft.com/office/drawing/2014/main" id="{00000000-0008-0000-0200-00002A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85736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216</xdr:row>
      <xdr:rowOff>176398</xdr:rowOff>
    </xdr:from>
    <xdr:to>
      <xdr:col>17</xdr:col>
      <xdr:colOff>3175</xdr:colOff>
      <xdr:row>216</xdr:row>
      <xdr:rowOff>176398</xdr:rowOff>
    </xdr:to>
    <xdr:sp macro="" textlink="">
      <xdr:nvSpPr>
        <xdr:cNvPr id="1067" name="WordArt 2050">
          <a:extLst>
            <a:ext uri="{FF2B5EF4-FFF2-40B4-BE49-F238E27FC236}">
              <a16:creationId xmlns:a16="http://schemas.microsoft.com/office/drawing/2014/main" id="{00000000-0008-0000-0200-00002B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85754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216</xdr:row>
      <xdr:rowOff>174625</xdr:rowOff>
    </xdr:from>
    <xdr:to>
      <xdr:col>17</xdr:col>
      <xdr:colOff>3175</xdr:colOff>
      <xdr:row>216</xdr:row>
      <xdr:rowOff>174625</xdr:rowOff>
    </xdr:to>
    <xdr:sp macro="" textlink="">
      <xdr:nvSpPr>
        <xdr:cNvPr id="1068" name="WordArt 1">
          <a:extLst>
            <a:ext uri="{FF2B5EF4-FFF2-40B4-BE49-F238E27FC236}">
              <a16:creationId xmlns:a16="http://schemas.microsoft.com/office/drawing/2014/main" id="{00000000-0008-0000-0200-00002C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85736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216</xdr:row>
      <xdr:rowOff>174625</xdr:rowOff>
    </xdr:from>
    <xdr:to>
      <xdr:col>17</xdr:col>
      <xdr:colOff>3175</xdr:colOff>
      <xdr:row>216</xdr:row>
      <xdr:rowOff>174625</xdr:rowOff>
    </xdr:to>
    <xdr:sp macro="" textlink="">
      <xdr:nvSpPr>
        <xdr:cNvPr id="1069" name="WordArt 2047">
          <a:extLst>
            <a:ext uri="{FF2B5EF4-FFF2-40B4-BE49-F238E27FC236}">
              <a16:creationId xmlns:a16="http://schemas.microsoft.com/office/drawing/2014/main" id="{00000000-0008-0000-0200-00002D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85736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216</xdr:row>
      <xdr:rowOff>176398</xdr:rowOff>
    </xdr:from>
    <xdr:to>
      <xdr:col>17</xdr:col>
      <xdr:colOff>3175</xdr:colOff>
      <xdr:row>216</xdr:row>
      <xdr:rowOff>176398</xdr:rowOff>
    </xdr:to>
    <xdr:sp macro="" textlink="">
      <xdr:nvSpPr>
        <xdr:cNvPr id="1070" name="WordArt 2050">
          <a:extLst>
            <a:ext uri="{FF2B5EF4-FFF2-40B4-BE49-F238E27FC236}">
              <a16:creationId xmlns:a16="http://schemas.microsoft.com/office/drawing/2014/main" id="{00000000-0008-0000-0200-00002E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85754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216</xdr:row>
      <xdr:rowOff>165100</xdr:rowOff>
    </xdr:from>
    <xdr:to>
      <xdr:col>17</xdr:col>
      <xdr:colOff>3175</xdr:colOff>
      <xdr:row>216</xdr:row>
      <xdr:rowOff>165100</xdr:rowOff>
    </xdr:to>
    <xdr:sp macro="" textlink="">
      <xdr:nvSpPr>
        <xdr:cNvPr id="1071" name="WordArt 1">
          <a:extLst>
            <a:ext uri="{FF2B5EF4-FFF2-40B4-BE49-F238E27FC236}">
              <a16:creationId xmlns:a16="http://schemas.microsoft.com/office/drawing/2014/main" id="{00000000-0008-0000-0200-00002F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85641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216</xdr:row>
      <xdr:rowOff>165100</xdr:rowOff>
    </xdr:from>
    <xdr:to>
      <xdr:col>17</xdr:col>
      <xdr:colOff>3175</xdr:colOff>
      <xdr:row>216</xdr:row>
      <xdr:rowOff>165100</xdr:rowOff>
    </xdr:to>
    <xdr:sp macro="" textlink="">
      <xdr:nvSpPr>
        <xdr:cNvPr id="1072" name="WordArt 2047">
          <a:extLst>
            <a:ext uri="{FF2B5EF4-FFF2-40B4-BE49-F238E27FC236}">
              <a16:creationId xmlns:a16="http://schemas.microsoft.com/office/drawing/2014/main" id="{00000000-0008-0000-0200-000030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85641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216</xdr:row>
      <xdr:rowOff>166873</xdr:rowOff>
    </xdr:from>
    <xdr:to>
      <xdr:col>17</xdr:col>
      <xdr:colOff>3175</xdr:colOff>
      <xdr:row>216</xdr:row>
      <xdr:rowOff>166873</xdr:rowOff>
    </xdr:to>
    <xdr:sp macro="" textlink="">
      <xdr:nvSpPr>
        <xdr:cNvPr id="1073" name="WordArt 2050">
          <a:extLst>
            <a:ext uri="{FF2B5EF4-FFF2-40B4-BE49-F238E27FC236}">
              <a16:creationId xmlns:a16="http://schemas.microsoft.com/office/drawing/2014/main" id="{00000000-0008-0000-0200-000031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856589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216</xdr:row>
      <xdr:rowOff>165100</xdr:rowOff>
    </xdr:from>
    <xdr:to>
      <xdr:col>17</xdr:col>
      <xdr:colOff>3175</xdr:colOff>
      <xdr:row>216</xdr:row>
      <xdr:rowOff>165100</xdr:rowOff>
    </xdr:to>
    <xdr:sp macro="" textlink="">
      <xdr:nvSpPr>
        <xdr:cNvPr id="1074" name="WordArt 1">
          <a:extLst>
            <a:ext uri="{FF2B5EF4-FFF2-40B4-BE49-F238E27FC236}">
              <a16:creationId xmlns:a16="http://schemas.microsoft.com/office/drawing/2014/main" id="{00000000-0008-0000-0200-000032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85641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216</xdr:row>
      <xdr:rowOff>165100</xdr:rowOff>
    </xdr:from>
    <xdr:to>
      <xdr:col>17</xdr:col>
      <xdr:colOff>3175</xdr:colOff>
      <xdr:row>216</xdr:row>
      <xdr:rowOff>165100</xdr:rowOff>
    </xdr:to>
    <xdr:sp macro="" textlink="">
      <xdr:nvSpPr>
        <xdr:cNvPr id="1075" name="WordArt 2047">
          <a:extLst>
            <a:ext uri="{FF2B5EF4-FFF2-40B4-BE49-F238E27FC236}">
              <a16:creationId xmlns:a16="http://schemas.microsoft.com/office/drawing/2014/main" id="{00000000-0008-0000-0200-000033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85641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216</xdr:row>
      <xdr:rowOff>166873</xdr:rowOff>
    </xdr:from>
    <xdr:to>
      <xdr:col>17</xdr:col>
      <xdr:colOff>3175</xdr:colOff>
      <xdr:row>216</xdr:row>
      <xdr:rowOff>166873</xdr:rowOff>
    </xdr:to>
    <xdr:sp macro="" textlink="">
      <xdr:nvSpPr>
        <xdr:cNvPr id="1076" name="WordArt 2050">
          <a:extLst>
            <a:ext uri="{FF2B5EF4-FFF2-40B4-BE49-F238E27FC236}">
              <a16:creationId xmlns:a16="http://schemas.microsoft.com/office/drawing/2014/main" id="{00000000-0008-0000-0200-000034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856589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216</xdr:row>
      <xdr:rowOff>174625</xdr:rowOff>
    </xdr:from>
    <xdr:to>
      <xdr:col>17</xdr:col>
      <xdr:colOff>3175</xdr:colOff>
      <xdr:row>216</xdr:row>
      <xdr:rowOff>174625</xdr:rowOff>
    </xdr:to>
    <xdr:sp macro="" textlink="">
      <xdr:nvSpPr>
        <xdr:cNvPr id="1077" name="WordArt 1">
          <a:extLst>
            <a:ext uri="{FF2B5EF4-FFF2-40B4-BE49-F238E27FC236}">
              <a16:creationId xmlns:a16="http://schemas.microsoft.com/office/drawing/2014/main" id="{00000000-0008-0000-0200-000035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85736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216</xdr:row>
      <xdr:rowOff>174625</xdr:rowOff>
    </xdr:from>
    <xdr:to>
      <xdr:col>17</xdr:col>
      <xdr:colOff>3175</xdr:colOff>
      <xdr:row>216</xdr:row>
      <xdr:rowOff>174625</xdr:rowOff>
    </xdr:to>
    <xdr:sp macro="" textlink="">
      <xdr:nvSpPr>
        <xdr:cNvPr id="1078" name="WordArt 2047">
          <a:extLst>
            <a:ext uri="{FF2B5EF4-FFF2-40B4-BE49-F238E27FC236}">
              <a16:creationId xmlns:a16="http://schemas.microsoft.com/office/drawing/2014/main" id="{00000000-0008-0000-0200-000036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85736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216</xdr:row>
      <xdr:rowOff>176398</xdr:rowOff>
    </xdr:from>
    <xdr:to>
      <xdr:col>17</xdr:col>
      <xdr:colOff>3175</xdr:colOff>
      <xdr:row>216</xdr:row>
      <xdr:rowOff>176398</xdr:rowOff>
    </xdr:to>
    <xdr:sp macro="" textlink="">
      <xdr:nvSpPr>
        <xdr:cNvPr id="1079" name="WordArt 2050">
          <a:extLst>
            <a:ext uri="{FF2B5EF4-FFF2-40B4-BE49-F238E27FC236}">
              <a16:creationId xmlns:a16="http://schemas.microsoft.com/office/drawing/2014/main" id="{00000000-0008-0000-0200-000037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85754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216</xdr:row>
      <xdr:rowOff>174625</xdr:rowOff>
    </xdr:from>
    <xdr:to>
      <xdr:col>17</xdr:col>
      <xdr:colOff>3175</xdr:colOff>
      <xdr:row>216</xdr:row>
      <xdr:rowOff>174625</xdr:rowOff>
    </xdr:to>
    <xdr:sp macro="" textlink="">
      <xdr:nvSpPr>
        <xdr:cNvPr id="1080" name="WordArt 1">
          <a:extLst>
            <a:ext uri="{FF2B5EF4-FFF2-40B4-BE49-F238E27FC236}">
              <a16:creationId xmlns:a16="http://schemas.microsoft.com/office/drawing/2014/main" id="{00000000-0008-0000-0200-000038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85736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216</xdr:row>
      <xdr:rowOff>174625</xdr:rowOff>
    </xdr:from>
    <xdr:to>
      <xdr:col>17</xdr:col>
      <xdr:colOff>3175</xdr:colOff>
      <xdr:row>216</xdr:row>
      <xdr:rowOff>174625</xdr:rowOff>
    </xdr:to>
    <xdr:sp macro="" textlink="">
      <xdr:nvSpPr>
        <xdr:cNvPr id="1081" name="WordArt 2047">
          <a:extLst>
            <a:ext uri="{FF2B5EF4-FFF2-40B4-BE49-F238E27FC236}">
              <a16:creationId xmlns:a16="http://schemas.microsoft.com/office/drawing/2014/main" id="{00000000-0008-0000-0200-000039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85736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216</xdr:row>
      <xdr:rowOff>176398</xdr:rowOff>
    </xdr:from>
    <xdr:to>
      <xdr:col>17</xdr:col>
      <xdr:colOff>3175</xdr:colOff>
      <xdr:row>216</xdr:row>
      <xdr:rowOff>176398</xdr:rowOff>
    </xdr:to>
    <xdr:sp macro="" textlink="">
      <xdr:nvSpPr>
        <xdr:cNvPr id="1082" name="WordArt 2050">
          <a:extLst>
            <a:ext uri="{FF2B5EF4-FFF2-40B4-BE49-F238E27FC236}">
              <a16:creationId xmlns:a16="http://schemas.microsoft.com/office/drawing/2014/main" id="{00000000-0008-0000-0200-00003A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85754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216</xdr:row>
      <xdr:rowOff>174625</xdr:rowOff>
    </xdr:from>
    <xdr:to>
      <xdr:col>17</xdr:col>
      <xdr:colOff>3175</xdr:colOff>
      <xdr:row>216</xdr:row>
      <xdr:rowOff>174625</xdr:rowOff>
    </xdr:to>
    <xdr:sp macro="" textlink="">
      <xdr:nvSpPr>
        <xdr:cNvPr id="1083" name="WordArt 1">
          <a:extLst>
            <a:ext uri="{FF2B5EF4-FFF2-40B4-BE49-F238E27FC236}">
              <a16:creationId xmlns:a16="http://schemas.microsoft.com/office/drawing/2014/main" id="{00000000-0008-0000-0200-00003B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85736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216</xdr:row>
      <xdr:rowOff>174625</xdr:rowOff>
    </xdr:from>
    <xdr:to>
      <xdr:col>17</xdr:col>
      <xdr:colOff>3175</xdr:colOff>
      <xdr:row>216</xdr:row>
      <xdr:rowOff>174625</xdr:rowOff>
    </xdr:to>
    <xdr:sp macro="" textlink="">
      <xdr:nvSpPr>
        <xdr:cNvPr id="1084" name="WordArt 2047">
          <a:extLst>
            <a:ext uri="{FF2B5EF4-FFF2-40B4-BE49-F238E27FC236}">
              <a16:creationId xmlns:a16="http://schemas.microsoft.com/office/drawing/2014/main" id="{00000000-0008-0000-0200-00003C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85736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216</xdr:row>
      <xdr:rowOff>176398</xdr:rowOff>
    </xdr:from>
    <xdr:to>
      <xdr:col>17</xdr:col>
      <xdr:colOff>3175</xdr:colOff>
      <xdr:row>216</xdr:row>
      <xdr:rowOff>176398</xdr:rowOff>
    </xdr:to>
    <xdr:sp macro="" textlink="">
      <xdr:nvSpPr>
        <xdr:cNvPr id="1085" name="WordArt 2050">
          <a:extLst>
            <a:ext uri="{FF2B5EF4-FFF2-40B4-BE49-F238E27FC236}">
              <a16:creationId xmlns:a16="http://schemas.microsoft.com/office/drawing/2014/main" id="{00000000-0008-0000-0200-00003D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85754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217</xdr:row>
      <xdr:rowOff>165100</xdr:rowOff>
    </xdr:from>
    <xdr:to>
      <xdr:col>17</xdr:col>
      <xdr:colOff>3175</xdr:colOff>
      <xdr:row>217</xdr:row>
      <xdr:rowOff>165100</xdr:rowOff>
    </xdr:to>
    <xdr:sp macro="" textlink="">
      <xdr:nvSpPr>
        <xdr:cNvPr id="1086" name="WordArt 1">
          <a:extLst>
            <a:ext uri="{FF2B5EF4-FFF2-40B4-BE49-F238E27FC236}">
              <a16:creationId xmlns:a16="http://schemas.microsoft.com/office/drawing/2014/main" id="{00000000-0008-0000-0200-00003E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89641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217</xdr:row>
      <xdr:rowOff>165100</xdr:rowOff>
    </xdr:from>
    <xdr:to>
      <xdr:col>17</xdr:col>
      <xdr:colOff>3175</xdr:colOff>
      <xdr:row>217</xdr:row>
      <xdr:rowOff>165100</xdr:rowOff>
    </xdr:to>
    <xdr:sp macro="" textlink="">
      <xdr:nvSpPr>
        <xdr:cNvPr id="1087" name="WordArt 2047">
          <a:extLst>
            <a:ext uri="{FF2B5EF4-FFF2-40B4-BE49-F238E27FC236}">
              <a16:creationId xmlns:a16="http://schemas.microsoft.com/office/drawing/2014/main" id="{00000000-0008-0000-0200-00003F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89641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217</xdr:row>
      <xdr:rowOff>166873</xdr:rowOff>
    </xdr:from>
    <xdr:to>
      <xdr:col>17</xdr:col>
      <xdr:colOff>3175</xdr:colOff>
      <xdr:row>217</xdr:row>
      <xdr:rowOff>166873</xdr:rowOff>
    </xdr:to>
    <xdr:sp macro="" textlink="">
      <xdr:nvSpPr>
        <xdr:cNvPr id="1088" name="WordArt 2050">
          <a:extLst>
            <a:ext uri="{FF2B5EF4-FFF2-40B4-BE49-F238E27FC236}">
              <a16:creationId xmlns:a16="http://schemas.microsoft.com/office/drawing/2014/main" id="{00000000-0008-0000-0200-000040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896594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217</xdr:row>
      <xdr:rowOff>165100</xdr:rowOff>
    </xdr:from>
    <xdr:to>
      <xdr:col>17</xdr:col>
      <xdr:colOff>3175</xdr:colOff>
      <xdr:row>217</xdr:row>
      <xdr:rowOff>165100</xdr:rowOff>
    </xdr:to>
    <xdr:sp macro="" textlink="">
      <xdr:nvSpPr>
        <xdr:cNvPr id="1089" name="WordArt 1">
          <a:extLst>
            <a:ext uri="{FF2B5EF4-FFF2-40B4-BE49-F238E27FC236}">
              <a16:creationId xmlns:a16="http://schemas.microsoft.com/office/drawing/2014/main" id="{00000000-0008-0000-0200-000041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89641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217</xdr:row>
      <xdr:rowOff>165100</xdr:rowOff>
    </xdr:from>
    <xdr:to>
      <xdr:col>17</xdr:col>
      <xdr:colOff>3175</xdr:colOff>
      <xdr:row>217</xdr:row>
      <xdr:rowOff>165100</xdr:rowOff>
    </xdr:to>
    <xdr:sp macro="" textlink="">
      <xdr:nvSpPr>
        <xdr:cNvPr id="1090" name="WordArt 2047">
          <a:extLst>
            <a:ext uri="{FF2B5EF4-FFF2-40B4-BE49-F238E27FC236}">
              <a16:creationId xmlns:a16="http://schemas.microsoft.com/office/drawing/2014/main" id="{00000000-0008-0000-0200-000042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89641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217</xdr:row>
      <xdr:rowOff>166873</xdr:rowOff>
    </xdr:from>
    <xdr:to>
      <xdr:col>17</xdr:col>
      <xdr:colOff>3175</xdr:colOff>
      <xdr:row>217</xdr:row>
      <xdr:rowOff>166873</xdr:rowOff>
    </xdr:to>
    <xdr:sp macro="" textlink="">
      <xdr:nvSpPr>
        <xdr:cNvPr id="1091" name="WordArt 2050">
          <a:extLst>
            <a:ext uri="{FF2B5EF4-FFF2-40B4-BE49-F238E27FC236}">
              <a16:creationId xmlns:a16="http://schemas.microsoft.com/office/drawing/2014/main" id="{00000000-0008-0000-0200-000043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896594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217</xdr:row>
      <xdr:rowOff>174625</xdr:rowOff>
    </xdr:from>
    <xdr:to>
      <xdr:col>17</xdr:col>
      <xdr:colOff>3175</xdr:colOff>
      <xdr:row>217</xdr:row>
      <xdr:rowOff>174625</xdr:rowOff>
    </xdr:to>
    <xdr:sp macro="" textlink="">
      <xdr:nvSpPr>
        <xdr:cNvPr id="1092" name="WordArt 1">
          <a:extLst>
            <a:ext uri="{FF2B5EF4-FFF2-40B4-BE49-F238E27FC236}">
              <a16:creationId xmlns:a16="http://schemas.microsoft.com/office/drawing/2014/main" id="{00000000-0008-0000-0200-000044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89737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217</xdr:row>
      <xdr:rowOff>174625</xdr:rowOff>
    </xdr:from>
    <xdr:to>
      <xdr:col>17</xdr:col>
      <xdr:colOff>3175</xdr:colOff>
      <xdr:row>217</xdr:row>
      <xdr:rowOff>174625</xdr:rowOff>
    </xdr:to>
    <xdr:sp macro="" textlink="">
      <xdr:nvSpPr>
        <xdr:cNvPr id="1093" name="WordArt 2047">
          <a:extLst>
            <a:ext uri="{FF2B5EF4-FFF2-40B4-BE49-F238E27FC236}">
              <a16:creationId xmlns:a16="http://schemas.microsoft.com/office/drawing/2014/main" id="{00000000-0008-0000-0200-000045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89737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217</xdr:row>
      <xdr:rowOff>176398</xdr:rowOff>
    </xdr:from>
    <xdr:to>
      <xdr:col>17</xdr:col>
      <xdr:colOff>3175</xdr:colOff>
      <xdr:row>217</xdr:row>
      <xdr:rowOff>176398</xdr:rowOff>
    </xdr:to>
    <xdr:sp macro="" textlink="">
      <xdr:nvSpPr>
        <xdr:cNvPr id="1094" name="WordArt 2050">
          <a:extLst>
            <a:ext uri="{FF2B5EF4-FFF2-40B4-BE49-F238E27FC236}">
              <a16:creationId xmlns:a16="http://schemas.microsoft.com/office/drawing/2014/main" id="{00000000-0008-0000-0200-000046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897547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217</xdr:row>
      <xdr:rowOff>174625</xdr:rowOff>
    </xdr:from>
    <xdr:to>
      <xdr:col>17</xdr:col>
      <xdr:colOff>3175</xdr:colOff>
      <xdr:row>217</xdr:row>
      <xdr:rowOff>174625</xdr:rowOff>
    </xdr:to>
    <xdr:sp macro="" textlink="">
      <xdr:nvSpPr>
        <xdr:cNvPr id="1095" name="WordArt 1">
          <a:extLst>
            <a:ext uri="{FF2B5EF4-FFF2-40B4-BE49-F238E27FC236}">
              <a16:creationId xmlns:a16="http://schemas.microsoft.com/office/drawing/2014/main" id="{00000000-0008-0000-0200-000047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89737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217</xdr:row>
      <xdr:rowOff>174625</xdr:rowOff>
    </xdr:from>
    <xdr:to>
      <xdr:col>17</xdr:col>
      <xdr:colOff>3175</xdr:colOff>
      <xdr:row>217</xdr:row>
      <xdr:rowOff>174625</xdr:rowOff>
    </xdr:to>
    <xdr:sp macro="" textlink="">
      <xdr:nvSpPr>
        <xdr:cNvPr id="1096" name="WordArt 2047">
          <a:extLst>
            <a:ext uri="{FF2B5EF4-FFF2-40B4-BE49-F238E27FC236}">
              <a16:creationId xmlns:a16="http://schemas.microsoft.com/office/drawing/2014/main" id="{00000000-0008-0000-0200-000048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89737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217</xdr:row>
      <xdr:rowOff>176398</xdr:rowOff>
    </xdr:from>
    <xdr:to>
      <xdr:col>17</xdr:col>
      <xdr:colOff>3175</xdr:colOff>
      <xdr:row>217</xdr:row>
      <xdr:rowOff>176398</xdr:rowOff>
    </xdr:to>
    <xdr:sp macro="" textlink="">
      <xdr:nvSpPr>
        <xdr:cNvPr id="1097" name="WordArt 2050">
          <a:extLst>
            <a:ext uri="{FF2B5EF4-FFF2-40B4-BE49-F238E27FC236}">
              <a16:creationId xmlns:a16="http://schemas.microsoft.com/office/drawing/2014/main" id="{00000000-0008-0000-0200-000049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897547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217</xdr:row>
      <xdr:rowOff>174625</xdr:rowOff>
    </xdr:from>
    <xdr:to>
      <xdr:col>17</xdr:col>
      <xdr:colOff>3175</xdr:colOff>
      <xdr:row>217</xdr:row>
      <xdr:rowOff>174625</xdr:rowOff>
    </xdr:to>
    <xdr:sp macro="" textlink="">
      <xdr:nvSpPr>
        <xdr:cNvPr id="1098" name="WordArt 1">
          <a:extLst>
            <a:ext uri="{FF2B5EF4-FFF2-40B4-BE49-F238E27FC236}">
              <a16:creationId xmlns:a16="http://schemas.microsoft.com/office/drawing/2014/main" id="{00000000-0008-0000-0200-00004A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89737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217</xdr:row>
      <xdr:rowOff>174625</xdr:rowOff>
    </xdr:from>
    <xdr:to>
      <xdr:col>17</xdr:col>
      <xdr:colOff>3175</xdr:colOff>
      <xdr:row>217</xdr:row>
      <xdr:rowOff>174625</xdr:rowOff>
    </xdr:to>
    <xdr:sp macro="" textlink="">
      <xdr:nvSpPr>
        <xdr:cNvPr id="1099" name="WordArt 2047">
          <a:extLst>
            <a:ext uri="{FF2B5EF4-FFF2-40B4-BE49-F238E27FC236}">
              <a16:creationId xmlns:a16="http://schemas.microsoft.com/office/drawing/2014/main" id="{00000000-0008-0000-0200-00004B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89737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217</xdr:row>
      <xdr:rowOff>176398</xdr:rowOff>
    </xdr:from>
    <xdr:to>
      <xdr:col>17</xdr:col>
      <xdr:colOff>3175</xdr:colOff>
      <xdr:row>217</xdr:row>
      <xdr:rowOff>176398</xdr:rowOff>
    </xdr:to>
    <xdr:sp macro="" textlink="">
      <xdr:nvSpPr>
        <xdr:cNvPr id="1100" name="WordArt 2050">
          <a:extLst>
            <a:ext uri="{FF2B5EF4-FFF2-40B4-BE49-F238E27FC236}">
              <a16:creationId xmlns:a16="http://schemas.microsoft.com/office/drawing/2014/main" id="{00000000-0008-0000-0200-00004C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897547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217</xdr:row>
      <xdr:rowOff>165100</xdr:rowOff>
    </xdr:from>
    <xdr:to>
      <xdr:col>17</xdr:col>
      <xdr:colOff>3175</xdr:colOff>
      <xdr:row>217</xdr:row>
      <xdr:rowOff>165100</xdr:rowOff>
    </xdr:to>
    <xdr:sp macro="" textlink="">
      <xdr:nvSpPr>
        <xdr:cNvPr id="1101" name="WordArt 1">
          <a:extLst>
            <a:ext uri="{FF2B5EF4-FFF2-40B4-BE49-F238E27FC236}">
              <a16:creationId xmlns:a16="http://schemas.microsoft.com/office/drawing/2014/main" id="{00000000-0008-0000-0200-00004D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89641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217</xdr:row>
      <xdr:rowOff>165100</xdr:rowOff>
    </xdr:from>
    <xdr:to>
      <xdr:col>17</xdr:col>
      <xdr:colOff>3175</xdr:colOff>
      <xdr:row>217</xdr:row>
      <xdr:rowOff>165100</xdr:rowOff>
    </xdr:to>
    <xdr:sp macro="" textlink="">
      <xdr:nvSpPr>
        <xdr:cNvPr id="1102" name="WordArt 2047">
          <a:extLst>
            <a:ext uri="{FF2B5EF4-FFF2-40B4-BE49-F238E27FC236}">
              <a16:creationId xmlns:a16="http://schemas.microsoft.com/office/drawing/2014/main" id="{00000000-0008-0000-0200-00004E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89641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217</xdr:row>
      <xdr:rowOff>166873</xdr:rowOff>
    </xdr:from>
    <xdr:to>
      <xdr:col>17</xdr:col>
      <xdr:colOff>3175</xdr:colOff>
      <xdr:row>217</xdr:row>
      <xdr:rowOff>166873</xdr:rowOff>
    </xdr:to>
    <xdr:sp macro="" textlink="">
      <xdr:nvSpPr>
        <xdr:cNvPr id="1103" name="WordArt 2050">
          <a:extLst>
            <a:ext uri="{FF2B5EF4-FFF2-40B4-BE49-F238E27FC236}">
              <a16:creationId xmlns:a16="http://schemas.microsoft.com/office/drawing/2014/main" id="{00000000-0008-0000-0200-00004F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896594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217</xdr:row>
      <xdr:rowOff>165100</xdr:rowOff>
    </xdr:from>
    <xdr:to>
      <xdr:col>17</xdr:col>
      <xdr:colOff>3175</xdr:colOff>
      <xdr:row>217</xdr:row>
      <xdr:rowOff>165100</xdr:rowOff>
    </xdr:to>
    <xdr:sp macro="" textlink="">
      <xdr:nvSpPr>
        <xdr:cNvPr id="1104" name="WordArt 1">
          <a:extLst>
            <a:ext uri="{FF2B5EF4-FFF2-40B4-BE49-F238E27FC236}">
              <a16:creationId xmlns:a16="http://schemas.microsoft.com/office/drawing/2014/main" id="{00000000-0008-0000-0200-000050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89641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217</xdr:row>
      <xdr:rowOff>165100</xdr:rowOff>
    </xdr:from>
    <xdr:to>
      <xdr:col>17</xdr:col>
      <xdr:colOff>3175</xdr:colOff>
      <xdr:row>217</xdr:row>
      <xdr:rowOff>165100</xdr:rowOff>
    </xdr:to>
    <xdr:sp macro="" textlink="">
      <xdr:nvSpPr>
        <xdr:cNvPr id="1105" name="WordArt 2047">
          <a:extLst>
            <a:ext uri="{FF2B5EF4-FFF2-40B4-BE49-F238E27FC236}">
              <a16:creationId xmlns:a16="http://schemas.microsoft.com/office/drawing/2014/main" id="{00000000-0008-0000-0200-000051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89641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217</xdr:row>
      <xdr:rowOff>166873</xdr:rowOff>
    </xdr:from>
    <xdr:to>
      <xdr:col>17</xdr:col>
      <xdr:colOff>3175</xdr:colOff>
      <xdr:row>217</xdr:row>
      <xdr:rowOff>166873</xdr:rowOff>
    </xdr:to>
    <xdr:sp macro="" textlink="">
      <xdr:nvSpPr>
        <xdr:cNvPr id="1106" name="WordArt 2050">
          <a:extLst>
            <a:ext uri="{FF2B5EF4-FFF2-40B4-BE49-F238E27FC236}">
              <a16:creationId xmlns:a16="http://schemas.microsoft.com/office/drawing/2014/main" id="{00000000-0008-0000-0200-000052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896594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217</xdr:row>
      <xdr:rowOff>174625</xdr:rowOff>
    </xdr:from>
    <xdr:to>
      <xdr:col>17</xdr:col>
      <xdr:colOff>3175</xdr:colOff>
      <xdr:row>217</xdr:row>
      <xdr:rowOff>174625</xdr:rowOff>
    </xdr:to>
    <xdr:sp macro="" textlink="">
      <xdr:nvSpPr>
        <xdr:cNvPr id="1107" name="WordArt 1">
          <a:extLst>
            <a:ext uri="{FF2B5EF4-FFF2-40B4-BE49-F238E27FC236}">
              <a16:creationId xmlns:a16="http://schemas.microsoft.com/office/drawing/2014/main" id="{00000000-0008-0000-0200-000053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89737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217</xdr:row>
      <xdr:rowOff>174625</xdr:rowOff>
    </xdr:from>
    <xdr:to>
      <xdr:col>17</xdr:col>
      <xdr:colOff>3175</xdr:colOff>
      <xdr:row>217</xdr:row>
      <xdr:rowOff>174625</xdr:rowOff>
    </xdr:to>
    <xdr:sp macro="" textlink="">
      <xdr:nvSpPr>
        <xdr:cNvPr id="1108" name="WordArt 2047">
          <a:extLst>
            <a:ext uri="{FF2B5EF4-FFF2-40B4-BE49-F238E27FC236}">
              <a16:creationId xmlns:a16="http://schemas.microsoft.com/office/drawing/2014/main" id="{00000000-0008-0000-0200-000054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89737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217</xdr:row>
      <xdr:rowOff>176398</xdr:rowOff>
    </xdr:from>
    <xdr:to>
      <xdr:col>17</xdr:col>
      <xdr:colOff>3175</xdr:colOff>
      <xdr:row>217</xdr:row>
      <xdr:rowOff>176398</xdr:rowOff>
    </xdr:to>
    <xdr:sp macro="" textlink="">
      <xdr:nvSpPr>
        <xdr:cNvPr id="1109" name="WordArt 2050">
          <a:extLst>
            <a:ext uri="{FF2B5EF4-FFF2-40B4-BE49-F238E27FC236}">
              <a16:creationId xmlns:a16="http://schemas.microsoft.com/office/drawing/2014/main" id="{00000000-0008-0000-0200-000055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897547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217</xdr:row>
      <xdr:rowOff>174625</xdr:rowOff>
    </xdr:from>
    <xdr:to>
      <xdr:col>17</xdr:col>
      <xdr:colOff>3175</xdr:colOff>
      <xdr:row>217</xdr:row>
      <xdr:rowOff>174625</xdr:rowOff>
    </xdr:to>
    <xdr:sp macro="" textlink="">
      <xdr:nvSpPr>
        <xdr:cNvPr id="1110" name="WordArt 1">
          <a:extLst>
            <a:ext uri="{FF2B5EF4-FFF2-40B4-BE49-F238E27FC236}">
              <a16:creationId xmlns:a16="http://schemas.microsoft.com/office/drawing/2014/main" id="{00000000-0008-0000-0200-000056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89737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217</xdr:row>
      <xdr:rowOff>174625</xdr:rowOff>
    </xdr:from>
    <xdr:to>
      <xdr:col>17</xdr:col>
      <xdr:colOff>3175</xdr:colOff>
      <xdr:row>217</xdr:row>
      <xdr:rowOff>174625</xdr:rowOff>
    </xdr:to>
    <xdr:sp macro="" textlink="">
      <xdr:nvSpPr>
        <xdr:cNvPr id="1111" name="WordArt 2047">
          <a:extLst>
            <a:ext uri="{FF2B5EF4-FFF2-40B4-BE49-F238E27FC236}">
              <a16:creationId xmlns:a16="http://schemas.microsoft.com/office/drawing/2014/main" id="{00000000-0008-0000-0200-000057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89737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217</xdr:row>
      <xdr:rowOff>176398</xdr:rowOff>
    </xdr:from>
    <xdr:to>
      <xdr:col>17</xdr:col>
      <xdr:colOff>3175</xdr:colOff>
      <xdr:row>217</xdr:row>
      <xdr:rowOff>176398</xdr:rowOff>
    </xdr:to>
    <xdr:sp macro="" textlink="">
      <xdr:nvSpPr>
        <xdr:cNvPr id="1112" name="WordArt 2050">
          <a:extLst>
            <a:ext uri="{FF2B5EF4-FFF2-40B4-BE49-F238E27FC236}">
              <a16:creationId xmlns:a16="http://schemas.microsoft.com/office/drawing/2014/main" id="{00000000-0008-0000-0200-000058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897547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217</xdr:row>
      <xdr:rowOff>174625</xdr:rowOff>
    </xdr:from>
    <xdr:to>
      <xdr:col>17</xdr:col>
      <xdr:colOff>3175</xdr:colOff>
      <xdr:row>217</xdr:row>
      <xdr:rowOff>174625</xdr:rowOff>
    </xdr:to>
    <xdr:sp macro="" textlink="">
      <xdr:nvSpPr>
        <xdr:cNvPr id="1113" name="WordArt 1">
          <a:extLst>
            <a:ext uri="{FF2B5EF4-FFF2-40B4-BE49-F238E27FC236}">
              <a16:creationId xmlns:a16="http://schemas.microsoft.com/office/drawing/2014/main" id="{00000000-0008-0000-0200-000059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89737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217</xdr:row>
      <xdr:rowOff>174625</xdr:rowOff>
    </xdr:from>
    <xdr:to>
      <xdr:col>17</xdr:col>
      <xdr:colOff>3175</xdr:colOff>
      <xdr:row>217</xdr:row>
      <xdr:rowOff>174625</xdr:rowOff>
    </xdr:to>
    <xdr:sp macro="" textlink="">
      <xdr:nvSpPr>
        <xdr:cNvPr id="1114" name="WordArt 2047">
          <a:extLst>
            <a:ext uri="{FF2B5EF4-FFF2-40B4-BE49-F238E27FC236}">
              <a16:creationId xmlns:a16="http://schemas.microsoft.com/office/drawing/2014/main" id="{00000000-0008-0000-0200-00005A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89737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217</xdr:row>
      <xdr:rowOff>176398</xdr:rowOff>
    </xdr:from>
    <xdr:to>
      <xdr:col>17</xdr:col>
      <xdr:colOff>3175</xdr:colOff>
      <xdr:row>217</xdr:row>
      <xdr:rowOff>176398</xdr:rowOff>
    </xdr:to>
    <xdr:sp macro="" textlink="">
      <xdr:nvSpPr>
        <xdr:cNvPr id="1115" name="WordArt 2050">
          <a:extLst>
            <a:ext uri="{FF2B5EF4-FFF2-40B4-BE49-F238E27FC236}">
              <a16:creationId xmlns:a16="http://schemas.microsoft.com/office/drawing/2014/main" id="{00000000-0008-0000-0200-00005B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6897547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334</xdr:row>
      <xdr:rowOff>168275</xdr:rowOff>
    </xdr:from>
    <xdr:to>
      <xdr:col>17</xdr:col>
      <xdr:colOff>3175</xdr:colOff>
      <xdr:row>334</xdr:row>
      <xdr:rowOff>168275</xdr:rowOff>
    </xdr:to>
    <xdr:sp macro="" textlink="">
      <xdr:nvSpPr>
        <xdr:cNvPr id="1116" name="WordArt 1">
          <a:extLst>
            <a:ext uri="{FF2B5EF4-FFF2-40B4-BE49-F238E27FC236}">
              <a16:creationId xmlns:a16="http://schemas.microsoft.com/office/drawing/2014/main" id="{00000000-0008-0000-0200-00005C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92117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334</xdr:row>
      <xdr:rowOff>168275</xdr:rowOff>
    </xdr:from>
    <xdr:to>
      <xdr:col>17</xdr:col>
      <xdr:colOff>3175</xdr:colOff>
      <xdr:row>334</xdr:row>
      <xdr:rowOff>168275</xdr:rowOff>
    </xdr:to>
    <xdr:sp macro="" textlink="">
      <xdr:nvSpPr>
        <xdr:cNvPr id="1117" name="WordArt 2047">
          <a:extLst>
            <a:ext uri="{FF2B5EF4-FFF2-40B4-BE49-F238E27FC236}">
              <a16:creationId xmlns:a16="http://schemas.microsoft.com/office/drawing/2014/main" id="{00000000-0008-0000-0200-00005D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92117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334</xdr:row>
      <xdr:rowOff>170048</xdr:rowOff>
    </xdr:from>
    <xdr:to>
      <xdr:col>17</xdr:col>
      <xdr:colOff>3175</xdr:colOff>
      <xdr:row>334</xdr:row>
      <xdr:rowOff>170048</xdr:rowOff>
    </xdr:to>
    <xdr:sp macro="" textlink="">
      <xdr:nvSpPr>
        <xdr:cNvPr id="1118" name="WordArt 2050">
          <a:extLst>
            <a:ext uri="{FF2B5EF4-FFF2-40B4-BE49-F238E27FC236}">
              <a16:creationId xmlns:a16="http://schemas.microsoft.com/office/drawing/2014/main" id="{00000000-0008-0000-0200-00005E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921349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334</xdr:row>
      <xdr:rowOff>168275</xdr:rowOff>
    </xdr:from>
    <xdr:to>
      <xdr:col>17</xdr:col>
      <xdr:colOff>3175</xdr:colOff>
      <xdr:row>334</xdr:row>
      <xdr:rowOff>168275</xdr:rowOff>
    </xdr:to>
    <xdr:sp macro="" textlink="">
      <xdr:nvSpPr>
        <xdr:cNvPr id="1119" name="WordArt 1">
          <a:extLst>
            <a:ext uri="{FF2B5EF4-FFF2-40B4-BE49-F238E27FC236}">
              <a16:creationId xmlns:a16="http://schemas.microsoft.com/office/drawing/2014/main" id="{00000000-0008-0000-0200-00005F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92117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334</xdr:row>
      <xdr:rowOff>168275</xdr:rowOff>
    </xdr:from>
    <xdr:to>
      <xdr:col>17</xdr:col>
      <xdr:colOff>3175</xdr:colOff>
      <xdr:row>334</xdr:row>
      <xdr:rowOff>168275</xdr:rowOff>
    </xdr:to>
    <xdr:sp macro="" textlink="">
      <xdr:nvSpPr>
        <xdr:cNvPr id="1120" name="WordArt 2047">
          <a:extLst>
            <a:ext uri="{FF2B5EF4-FFF2-40B4-BE49-F238E27FC236}">
              <a16:creationId xmlns:a16="http://schemas.microsoft.com/office/drawing/2014/main" id="{00000000-0008-0000-0200-000060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92117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334</xdr:row>
      <xdr:rowOff>170048</xdr:rowOff>
    </xdr:from>
    <xdr:to>
      <xdr:col>17</xdr:col>
      <xdr:colOff>3175</xdr:colOff>
      <xdr:row>334</xdr:row>
      <xdr:rowOff>170048</xdr:rowOff>
    </xdr:to>
    <xdr:sp macro="" textlink="">
      <xdr:nvSpPr>
        <xdr:cNvPr id="1121" name="WordArt 2050">
          <a:extLst>
            <a:ext uri="{FF2B5EF4-FFF2-40B4-BE49-F238E27FC236}">
              <a16:creationId xmlns:a16="http://schemas.microsoft.com/office/drawing/2014/main" id="{00000000-0008-0000-0200-000061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921349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334</xdr:row>
      <xdr:rowOff>168275</xdr:rowOff>
    </xdr:from>
    <xdr:to>
      <xdr:col>17</xdr:col>
      <xdr:colOff>3175</xdr:colOff>
      <xdr:row>334</xdr:row>
      <xdr:rowOff>168275</xdr:rowOff>
    </xdr:to>
    <xdr:sp macro="" textlink="">
      <xdr:nvSpPr>
        <xdr:cNvPr id="1122" name="WordArt 1">
          <a:extLst>
            <a:ext uri="{FF2B5EF4-FFF2-40B4-BE49-F238E27FC236}">
              <a16:creationId xmlns:a16="http://schemas.microsoft.com/office/drawing/2014/main" id="{00000000-0008-0000-0200-000062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92117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334</xdr:row>
      <xdr:rowOff>168275</xdr:rowOff>
    </xdr:from>
    <xdr:to>
      <xdr:col>17</xdr:col>
      <xdr:colOff>3175</xdr:colOff>
      <xdr:row>334</xdr:row>
      <xdr:rowOff>168275</xdr:rowOff>
    </xdr:to>
    <xdr:sp macro="" textlink="">
      <xdr:nvSpPr>
        <xdr:cNvPr id="1123" name="WordArt 2047">
          <a:extLst>
            <a:ext uri="{FF2B5EF4-FFF2-40B4-BE49-F238E27FC236}">
              <a16:creationId xmlns:a16="http://schemas.microsoft.com/office/drawing/2014/main" id="{00000000-0008-0000-0200-000063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92117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334</xdr:row>
      <xdr:rowOff>170048</xdr:rowOff>
    </xdr:from>
    <xdr:to>
      <xdr:col>17</xdr:col>
      <xdr:colOff>3175</xdr:colOff>
      <xdr:row>334</xdr:row>
      <xdr:rowOff>170048</xdr:rowOff>
    </xdr:to>
    <xdr:sp macro="" textlink="">
      <xdr:nvSpPr>
        <xdr:cNvPr id="1124" name="WordArt 2050">
          <a:extLst>
            <a:ext uri="{FF2B5EF4-FFF2-40B4-BE49-F238E27FC236}">
              <a16:creationId xmlns:a16="http://schemas.microsoft.com/office/drawing/2014/main" id="{00000000-0008-0000-0200-000064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921349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334</xdr:row>
      <xdr:rowOff>168275</xdr:rowOff>
    </xdr:from>
    <xdr:to>
      <xdr:col>17</xdr:col>
      <xdr:colOff>3175</xdr:colOff>
      <xdr:row>334</xdr:row>
      <xdr:rowOff>168275</xdr:rowOff>
    </xdr:to>
    <xdr:sp macro="" textlink="">
      <xdr:nvSpPr>
        <xdr:cNvPr id="1125" name="WordArt 1">
          <a:extLst>
            <a:ext uri="{FF2B5EF4-FFF2-40B4-BE49-F238E27FC236}">
              <a16:creationId xmlns:a16="http://schemas.microsoft.com/office/drawing/2014/main" id="{00000000-0008-0000-0200-000065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92117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334</xdr:row>
      <xdr:rowOff>168275</xdr:rowOff>
    </xdr:from>
    <xdr:to>
      <xdr:col>17</xdr:col>
      <xdr:colOff>3175</xdr:colOff>
      <xdr:row>334</xdr:row>
      <xdr:rowOff>168275</xdr:rowOff>
    </xdr:to>
    <xdr:sp macro="" textlink="">
      <xdr:nvSpPr>
        <xdr:cNvPr id="1126" name="WordArt 2047">
          <a:extLst>
            <a:ext uri="{FF2B5EF4-FFF2-40B4-BE49-F238E27FC236}">
              <a16:creationId xmlns:a16="http://schemas.microsoft.com/office/drawing/2014/main" id="{00000000-0008-0000-0200-000066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92117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334</xdr:row>
      <xdr:rowOff>170048</xdr:rowOff>
    </xdr:from>
    <xdr:to>
      <xdr:col>17</xdr:col>
      <xdr:colOff>3175</xdr:colOff>
      <xdr:row>334</xdr:row>
      <xdr:rowOff>170048</xdr:rowOff>
    </xdr:to>
    <xdr:sp macro="" textlink="">
      <xdr:nvSpPr>
        <xdr:cNvPr id="1127" name="WordArt 2050">
          <a:extLst>
            <a:ext uri="{FF2B5EF4-FFF2-40B4-BE49-F238E27FC236}">
              <a16:creationId xmlns:a16="http://schemas.microsoft.com/office/drawing/2014/main" id="{00000000-0008-0000-0200-000067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921349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337</xdr:row>
      <xdr:rowOff>168275</xdr:rowOff>
    </xdr:from>
    <xdr:to>
      <xdr:col>17</xdr:col>
      <xdr:colOff>3175</xdr:colOff>
      <xdr:row>337</xdr:row>
      <xdr:rowOff>168275</xdr:rowOff>
    </xdr:to>
    <xdr:sp macro="" textlink="">
      <xdr:nvSpPr>
        <xdr:cNvPr id="1128" name="WordArt 1">
          <a:extLst>
            <a:ext uri="{FF2B5EF4-FFF2-40B4-BE49-F238E27FC236}">
              <a16:creationId xmlns:a16="http://schemas.microsoft.com/office/drawing/2014/main" id="{00000000-0008-0000-0200-000068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204118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337</xdr:row>
      <xdr:rowOff>168275</xdr:rowOff>
    </xdr:from>
    <xdr:to>
      <xdr:col>17</xdr:col>
      <xdr:colOff>3175</xdr:colOff>
      <xdr:row>337</xdr:row>
      <xdr:rowOff>168275</xdr:rowOff>
    </xdr:to>
    <xdr:sp macro="" textlink="">
      <xdr:nvSpPr>
        <xdr:cNvPr id="1129" name="WordArt 2047">
          <a:extLst>
            <a:ext uri="{FF2B5EF4-FFF2-40B4-BE49-F238E27FC236}">
              <a16:creationId xmlns:a16="http://schemas.microsoft.com/office/drawing/2014/main" id="{00000000-0008-0000-0200-000069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204118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337</xdr:row>
      <xdr:rowOff>170048</xdr:rowOff>
    </xdr:from>
    <xdr:to>
      <xdr:col>17</xdr:col>
      <xdr:colOff>3175</xdr:colOff>
      <xdr:row>337</xdr:row>
      <xdr:rowOff>170048</xdr:rowOff>
    </xdr:to>
    <xdr:sp macro="" textlink="">
      <xdr:nvSpPr>
        <xdr:cNvPr id="1130" name="WordArt 2050">
          <a:extLst>
            <a:ext uri="{FF2B5EF4-FFF2-40B4-BE49-F238E27FC236}">
              <a16:creationId xmlns:a16="http://schemas.microsoft.com/office/drawing/2014/main" id="{00000000-0008-0000-0200-00006A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2041364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337</xdr:row>
      <xdr:rowOff>168275</xdr:rowOff>
    </xdr:from>
    <xdr:to>
      <xdr:col>17</xdr:col>
      <xdr:colOff>3175</xdr:colOff>
      <xdr:row>337</xdr:row>
      <xdr:rowOff>168275</xdr:rowOff>
    </xdr:to>
    <xdr:sp macro="" textlink="">
      <xdr:nvSpPr>
        <xdr:cNvPr id="1131" name="WordArt 1">
          <a:extLst>
            <a:ext uri="{FF2B5EF4-FFF2-40B4-BE49-F238E27FC236}">
              <a16:creationId xmlns:a16="http://schemas.microsoft.com/office/drawing/2014/main" id="{00000000-0008-0000-0200-00006B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204118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337</xdr:row>
      <xdr:rowOff>168275</xdr:rowOff>
    </xdr:from>
    <xdr:to>
      <xdr:col>17</xdr:col>
      <xdr:colOff>3175</xdr:colOff>
      <xdr:row>337</xdr:row>
      <xdr:rowOff>168275</xdr:rowOff>
    </xdr:to>
    <xdr:sp macro="" textlink="">
      <xdr:nvSpPr>
        <xdr:cNvPr id="1132" name="WordArt 2047">
          <a:extLst>
            <a:ext uri="{FF2B5EF4-FFF2-40B4-BE49-F238E27FC236}">
              <a16:creationId xmlns:a16="http://schemas.microsoft.com/office/drawing/2014/main" id="{00000000-0008-0000-0200-00006C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204118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337</xdr:row>
      <xdr:rowOff>170048</xdr:rowOff>
    </xdr:from>
    <xdr:to>
      <xdr:col>17</xdr:col>
      <xdr:colOff>3175</xdr:colOff>
      <xdr:row>337</xdr:row>
      <xdr:rowOff>170048</xdr:rowOff>
    </xdr:to>
    <xdr:sp macro="" textlink="">
      <xdr:nvSpPr>
        <xdr:cNvPr id="1133" name="WordArt 2050">
          <a:extLst>
            <a:ext uri="{FF2B5EF4-FFF2-40B4-BE49-F238E27FC236}">
              <a16:creationId xmlns:a16="http://schemas.microsoft.com/office/drawing/2014/main" id="{00000000-0008-0000-0200-00006D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2041364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337</xdr:row>
      <xdr:rowOff>168275</xdr:rowOff>
    </xdr:from>
    <xdr:to>
      <xdr:col>17</xdr:col>
      <xdr:colOff>3175</xdr:colOff>
      <xdr:row>337</xdr:row>
      <xdr:rowOff>168275</xdr:rowOff>
    </xdr:to>
    <xdr:sp macro="" textlink="">
      <xdr:nvSpPr>
        <xdr:cNvPr id="1134" name="WordArt 1">
          <a:extLst>
            <a:ext uri="{FF2B5EF4-FFF2-40B4-BE49-F238E27FC236}">
              <a16:creationId xmlns:a16="http://schemas.microsoft.com/office/drawing/2014/main" id="{00000000-0008-0000-0200-00006E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204118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337</xdr:row>
      <xdr:rowOff>168275</xdr:rowOff>
    </xdr:from>
    <xdr:to>
      <xdr:col>17</xdr:col>
      <xdr:colOff>3175</xdr:colOff>
      <xdr:row>337</xdr:row>
      <xdr:rowOff>168275</xdr:rowOff>
    </xdr:to>
    <xdr:sp macro="" textlink="">
      <xdr:nvSpPr>
        <xdr:cNvPr id="1135" name="WordArt 2047">
          <a:extLst>
            <a:ext uri="{FF2B5EF4-FFF2-40B4-BE49-F238E27FC236}">
              <a16:creationId xmlns:a16="http://schemas.microsoft.com/office/drawing/2014/main" id="{00000000-0008-0000-0200-00006F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204118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337</xdr:row>
      <xdr:rowOff>170048</xdr:rowOff>
    </xdr:from>
    <xdr:to>
      <xdr:col>17</xdr:col>
      <xdr:colOff>3175</xdr:colOff>
      <xdr:row>337</xdr:row>
      <xdr:rowOff>170048</xdr:rowOff>
    </xdr:to>
    <xdr:sp macro="" textlink="">
      <xdr:nvSpPr>
        <xdr:cNvPr id="1136" name="WordArt 2050">
          <a:extLst>
            <a:ext uri="{FF2B5EF4-FFF2-40B4-BE49-F238E27FC236}">
              <a16:creationId xmlns:a16="http://schemas.microsoft.com/office/drawing/2014/main" id="{00000000-0008-0000-0200-000070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2041364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337</xdr:row>
      <xdr:rowOff>168275</xdr:rowOff>
    </xdr:from>
    <xdr:to>
      <xdr:col>17</xdr:col>
      <xdr:colOff>3175</xdr:colOff>
      <xdr:row>337</xdr:row>
      <xdr:rowOff>168275</xdr:rowOff>
    </xdr:to>
    <xdr:sp macro="" textlink="">
      <xdr:nvSpPr>
        <xdr:cNvPr id="1137" name="WordArt 1">
          <a:extLst>
            <a:ext uri="{FF2B5EF4-FFF2-40B4-BE49-F238E27FC236}">
              <a16:creationId xmlns:a16="http://schemas.microsoft.com/office/drawing/2014/main" id="{00000000-0008-0000-0200-000071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204118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337</xdr:row>
      <xdr:rowOff>168275</xdr:rowOff>
    </xdr:from>
    <xdr:to>
      <xdr:col>17</xdr:col>
      <xdr:colOff>3175</xdr:colOff>
      <xdr:row>337</xdr:row>
      <xdr:rowOff>168275</xdr:rowOff>
    </xdr:to>
    <xdr:sp macro="" textlink="">
      <xdr:nvSpPr>
        <xdr:cNvPr id="1138" name="WordArt 2047">
          <a:extLst>
            <a:ext uri="{FF2B5EF4-FFF2-40B4-BE49-F238E27FC236}">
              <a16:creationId xmlns:a16="http://schemas.microsoft.com/office/drawing/2014/main" id="{00000000-0008-0000-0200-000072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204118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337</xdr:row>
      <xdr:rowOff>170048</xdr:rowOff>
    </xdr:from>
    <xdr:to>
      <xdr:col>17</xdr:col>
      <xdr:colOff>3175</xdr:colOff>
      <xdr:row>337</xdr:row>
      <xdr:rowOff>170048</xdr:rowOff>
    </xdr:to>
    <xdr:sp macro="" textlink="">
      <xdr:nvSpPr>
        <xdr:cNvPr id="1139" name="WordArt 2050">
          <a:extLst>
            <a:ext uri="{FF2B5EF4-FFF2-40B4-BE49-F238E27FC236}">
              <a16:creationId xmlns:a16="http://schemas.microsoft.com/office/drawing/2014/main" id="{00000000-0008-0000-0200-000073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2041364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339</xdr:row>
      <xdr:rowOff>168275</xdr:rowOff>
    </xdr:from>
    <xdr:to>
      <xdr:col>17</xdr:col>
      <xdr:colOff>3175</xdr:colOff>
      <xdr:row>339</xdr:row>
      <xdr:rowOff>168275</xdr:rowOff>
    </xdr:to>
    <xdr:sp macro="" textlink="">
      <xdr:nvSpPr>
        <xdr:cNvPr id="1140" name="WordArt 1">
          <a:extLst>
            <a:ext uri="{FF2B5EF4-FFF2-40B4-BE49-F238E27FC236}">
              <a16:creationId xmlns:a16="http://schemas.microsoft.com/office/drawing/2014/main" id="{00000000-0008-0000-0200-000074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212119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339</xdr:row>
      <xdr:rowOff>168275</xdr:rowOff>
    </xdr:from>
    <xdr:to>
      <xdr:col>17</xdr:col>
      <xdr:colOff>3175</xdr:colOff>
      <xdr:row>339</xdr:row>
      <xdr:rowOff>168275</xdr:rowOff>
    </xdr:to>
    <xdr:sp macro="" textlink="">
      <xdr:nvSpPr>
        <xdr:cNvPr id="1141" name="WordArt 2047">
          <a:extLst>
            <a:ext uri="{FF2B5EF4-FFF2-40B4-BE49-F238E27FC236}">
              <a16:creationId xmlns:a16="http://schemas.microsoft.com/office/drawing/2014/main" id="{00000000-0008-0000-0200-000075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212119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339</xdr:row>
      <xdr:rowOff>170048</xdr:rowOff>
    </xdr:from>
    <xdr:to>
      <xdr:col>17</xdr:col>
      <xdr:colOff>3175</xdr:colOff>
      <xdr:row>339</xdr:row>
      <xdr:rowOff>170048</xdr:rowOff>
    </xdr:to>
    <xdr:sp macro="" textlink="">
      <xdr:nvSpPr>
        <xdr:cNvPr id="1142" name="WordArt 2050">
          <a:extLst>
            <a:ext uri="{FF2B5EF4-FFF2-40B4-BE49-F238E27FC236}">
              <a16:creationId xmlns:a16="http://schemas.microsoft.com/office/drawing/2014/main" id="{00000000-0008-0000-0200-000076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2121374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339</xdr:row>
      <xdr:rowOff>168275</xdr:rowOff>
    </xdr:from>
    <xdr:to>
      <xdr:col>17</xdr:col>
      <xdr:colOff>3175</xdr:colOff>
      <xdr:row>339</xdr:row>
      <xdr:rowOff>168275</xdr:rowOff>
    </xdr:to>
    <xdr:sp macro="" textlink="">
      <xdr:nvSpPr>
        <xdr:cNvPr id="1143" name="WordArt 1">
          <a:extLst>
            <a:ext uri="{FF2B5EF4-FFF2-40B4-BE49-F238E27FC236}">
              <a16:creationId xmlns:a16="http://schemas.microsoft.com/office/drawing/2014/main" id="{00000000-0008-0000-0200-000077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212119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339</xdr:row>
      <xdr:rowOff>168275</xdr:rowOff>
    </xdr:from>
    <xdr:to>
      <xdr:col>17</xdr:col>
      <xdr:colOff>3175</xdr:colOff>
      <xdr:row>339</xdr:row>
      <xdr:rowOff>168275</xdr:rowOff>
    </xdr:to>
    <xdr:sp macro="" textlink="">
      <xdr:nvSpPr>
        <xdr:cNvPr id="1144" name="WordArt 2047">
          <a:extLst>
            <a:ext uri="{FF2B5EF4-FFF2-40B4-BE49-F238E27FC236}">
              <a16:creationId xmlns:a16="http://schemas.microsoft.com/office/drawing/2014/main" id="{00000000-0008-0000-0200-000078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212119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339</xdr:row>
      <xdr:rowOff>170048</xdr:rowOff>
    </xdr:from>
    <xdr:to>
      <xdr:col>17</xdr:col>
      <xdr:colOff>3175</xdr:colOff>
      <xdr:row>339</xdr:row>
      <xdr:rowOff>170048</xdr:rowOff>
    </xdr:to>
    <xdr:sp macro="" textlink="">
      <xdr:nvSpPr>
        <xdr:cNvPr id="1145" name="WordArt 2050">
          <a:extLst>
            <a:ext uri="{FF2B5EF4-FFF2-40B4-BE49-F238E27FC236}">
              <a16:creationId xmlns:a16="http://schemas.microsoft.com/office/drawing/2014/main" id="{00000000-0008-0000-0200-000079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2121374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339</xdr:row>
      <xdr:rowOff>168275</xdr:rowOff>
    </xdr:from>
    <xdr:to>
      <xdr:col>17</xdr:col>
      <xdr:colOff>3175</xdr:colOff>
      <xdr:row>339</xdr:row>
      <xdr:rowOff>168275</xdr:rowOff>
    </xdr:to>
    <xdr:sp macro="" textlink="">
      <xdr:nvSpPr>
        <xdr:cNvPr id="1146" name="WordArt 1">
          <a:extLst>
            <a:ext uri="{FF2B5EF4-FFF2-40B4-BE49-F238E27FC236}">
              <a16:creationId xmlns:a16="http://schemas.microsoft.com/office/drawing/2014/main" id="{00000000-0008-0000-0200-00007A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212119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339</xdr:row>
      <xdr:rowOff>168275</xdr:rowOff>
    </xdr:from>
    <xdr:to>
      <xdr:col>17</xdr:col>
      <xdr:colOff>3175</xdr:colOff>
      <xdr:row>339</xdr:row>
      <xdr:rowOff>168275</xdr:rowOff>
    </xdr:to>
    <xdr:sp macro="" textlink="">
      <xdr:nvSpPr>
        <xdr:cNvPr id="1147" name="WordArt 2047">
          <a:extLst>
            <a:ext uri="{FF2B5EF4-FFF2-40B4-BE49-F238E27FC236}">
              <a16:creationId xmlns:a16="http://schemas.microsoft.com/office/drawing/2014/main" id="{00000000-0008-0000-0200-00007B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212119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339</xdr:row>
      <xdr:rowOff>170048</xdr:rowOff>
    </xdr:from>
    <xdr:to>
      <xdr:col>17</xdr:col>
      <xdr:colOff>3175</xdr:colOff>
      <xdr:row>339</xdr:row>
      <xdr:rowOff>170048</xdr:rowOff>
    </xdr:to>
    <xdr:sp macro="" textlink="">
      <xdr:nvSpPr>
        <xdr:cNvPr id="1148" name="WordArt 2050">
          <a:extLst>
            <a:ext uri="{FF2B5EF4-FFF2-40B4-BE49-F238E27FC236}">
              <a16:creationId xmlns:a16="http://schemas.microsoft.com/office/drawing/2014/main" id="{00000000-0008-0000-0200-00007C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2121374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339</xdr:row>
      <xdr:rowOff>168275</xdr:rowOff>
    </xdr:from>
    <xdr:to>
      <xdr:col>17</xdr:col>
      <xdr:colOff>3175</xdr:colOff>
      <xdr:row>339</xdr:row>
      <xdr:rowOff>168275</xdr:rowOff>
    </xdr:to>
    <xdr:sp macro="" textlink="">
      <xdr:nvSpPr>
        <xdr:cNvPr id="1149" name="WordArt 1">
          <a:extLst>
            <a:ext uri="{FF2B5EF4-FFF2-40B4-BE49-F238E27FC236}">
              <a16:creationId xmlns:a16="http://schemas.microsoft.com/office/drawing/2014/main" id="{00000000-0008-0000-0200-00007D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212119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339</xdr:row>
      <xdr:rowOff>168275</xdr:rowOff>
    </xdr:from>
    <xdr:to>
      <xdr:col>17</xdr:col>
      <xdr:colOff>3175</xdr:colOff>
      <xdr:row>339</xdr:row>
      <xdr:rowOff>168275</xdr:rowOff>
    </xdr:to>
    <xdr:sp macro="" textlink="">
      <xdr:nvSpPr>
        <xdr:cNvPr id="1150" name="WordArt 2047">
          <a:extLst>
            <a:ext uri="{FF2B5EF4-FFF2-40B4-BE49-F238E27FC236}">
              <a16:creationId xmlns:a16="http://schemas.microsoft.com/office/drawing/2014/main" id="{00000000-0008-0000-0200-00007E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212119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339</xdr:row>
      <xdr:rowOff>170048</xdr:rowOff>
    </xdr:from>
    <xdr:to>
      <xdr:col>17</xdr:col>
      <xdr:colOff>3175</xdr:colOff>
      <xdr:row>339</xdr:row>
      <xdr:rowOff>170048</xdr:rowOff>
    </xdr:to>
    <xdr:sp macro="" textlink="">
      <xdr:nvSpPr>
        <xdr:cNvPr id="1151" name="WordArt 2050">
          <a:extLst>
            <a:ext uri="{FF2B5EF4-FFF2-40B4-BE49-F238E27FC236}">
              <a16:creationId xmlns:a16="http://schemas.microsoft.com/office/drawing/2014/main" id="{00000000-0008-0000-0200-00007F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2121374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282</xdr:row>
      <xdr:rowOff>174625</xdr:rowOff>
    </xdr:from>
    <xdr:to>
      <xdr:col>17</xdr:col>
      <xdr:colOff>3175</xdr:colOff>
      <xdr:row>282</xdr:row>
      <xdr:rowOff>174625</xdr:rowOff>
    </xdr:to>
    <xdr:sp macro="" textlink="">
      <xdr:nvSpPr>
        <xdr:cNvPr id="1152" name="WordArt 1">
          <a:extLst>
            <a:ext uri="{FF2B5EF4-FFF2-40B4-BE49-F238E27FC236}">
              <a16:creationId xmlns:a16="http://schemas.microsoft.com/office/drawing/2014/main" id="{00000000-0008-0000-0200-000080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986059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282</xdr:row>
      <xdr:rowOff>174625</xdr:rowOff>
    </xdr:from>
    <xdr:to>
      <xdr:col>17</xdr:col>
      <xdr:colOff>3175</xdr:colOff>
      <xdr:row>282</xdr:row>
      <xdr:rowOff>174625</xdr:rowOff>
    </xdr:to>
    <xdr:sp macro="" textlink="">
      <xdr:nvSpPr>
        <xdr:cNvPr id="1153" name="WordArt 2047">
          <a:extLst>
            <a:ext uri="{FF2B5EF4-FFF2-40B4-BE49-F238E27FC236}">
              <a16:creationId xmlns:a16="http://schemas.microsoft.com/office/drawing/2014/main" id="{00000000-0008-0000-0200-000081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986059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282</xdr:row>
      <xdr:rowOff>176398</xdr:rowOff>
    </xdr:from>
    <xdr:to>
      <xdr:col>17</xdr:col>
      <xdr:colOff>3175</xdr:colOff>
      <xdr:row>282</xdr:row>
      <xdr:rowOff>176398</xdr:rowOff>
    </xdr:to>
    <xdr:sp macro="" textlink="">
      <xdr:nvSpPr>
        <xdr:cNvPr id="1154" name="WordArt 2050">
          <a:extLst>
            <a:ext uri="{FF2B5EF4-FFF2-40B4-BE49-F238E27FC236}">
              <a16:creationId xmlns:a16="http://schemas.microsoft.com/office/drawing/2014/main" id="{00000000-0008-0000-0200-000082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9860774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282</xdr:row>
      <xdr:rowOff>174625</xdr:rowOff>
    </xdr:from>
    <xdr:to>
      <xdr:col>17</xdr:col>
      <xdr:colOff>3175</xdr:colOff>
      <xdr:row>282</xdr:row>
      <xdr:rowOff>174625</xdr:rowOff>
    </xdr:to>
    <xdr:sp macro="" textlink="">
      <xdr:nvSpPr>
        <xdr:cNvPr id="1155" name="WordArt 1">
          <a:extLst>
            <a:ext uri="{FF2B5EF4-FFF2-40B4-BE49-F238E27FC236}">
              <a16:creationId xmlns:a16="http://schemas.microsoft.com/office/drawing/2014/main" id="{00000000-0008-0000-0200-000083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986059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282</xdr:row>
      <xdr:rowOff>174625</xdr:rowOff>
    </xdr:from>
    <xdr:to>
      <xdr:col>17</xdr:col>
      <xdr:colOff>3175</xdr:colOff>
      <xdr:row>282</xdr:row>
      <xdr:rowOff>174625</xdr:rowOff>
    </xdr:to>
    <xdr:sp macro="" textlink="">
      <xdr:nvSpPr>
        <xdr:cNvPr id="1156" name="WordArt 2047">
          <a:extLst>
            <a:ext uri="{FF2B5EF4-FFF2-40B4-BE49-F238E27FC236}">
              <a16:creationId xmlns:a16="http://schemas.microsoft.com/office/drawing/2014/main" id="{00000000-0008-0000-0200-000084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986059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282</xdr:row>
      <xdr:rowOff>176398</xdr:rowOff>
    </xdr:from>
    <xdr:to>
      <xdr:col>17</xdr:col>
      <xdr:colOff>3175</xdr:colOff>
      <xdr:row>282</xdr:row>
      <xdr:rowOff>176398</xdr:rowOff>
    </xdr:to>
    <xdr:sp macro="" textlink="">
      <xdr:nvSpPr>
        <xdr:cNvPr id="1157" name="WordArt 2050">
          <a:extLst>
            <a:ext uri="{FF2B5EF4-FFF2-40B4-BE49-F238E27FC236}">
              <a16:creationId xmlns:a16="http://schemas.microsoft.com/office/drawing/2014/main" id="{00000000-0008-0000-0200-000085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9860774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282</xdr:row>
      <xdr:rowOff>174625</xdr:rowOff>
    </xdr:from>
    <xdr:to>
      <xdr:col>17</xdr:col>
      <xdr:colOff>3175</xdr:colOff>
      <xdr:row>282</xdr:row>
      <xdr:rowOff>174625</xdr:rowOff>
    </xdr:to>
    <xdr:sp macro="" textlink="">
      <xdr:nvSpPr>
        <xdr:cNvPr id="1158" name="WordArt 1">
          <a:extLst>
            <a:ext uri="{FF2B5EF4-FFF2-40B4-BE49-F238E27FC236}">
              <a16:creationId xmlns:a16="http://schemas.microsoft.com/office/drawing/2014/main" id="{00000000-0008-0000-0200-000086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986059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282</xdr:row>
      <xdr:rowOff>174625</xdr:rowOff>
    </xdr:from>
    <xdr:to>
      <xdr:col>17</xdr:col>
      <xdr:colOff>3175</xdr:colOff>
      <xdr:row>282</xdr:row>
      <xdr:rowOff>174625</xdr:rowOff>
    </xdr:to>
    <xdr:sp macro="" textlink="">
      <xdr:nvSpPr>
        <xdr:cNvPr id="1159" name="WordArt 2047">
          <a:extLst>
            <a:ext uri="{FF2B5EF4-FFF2-40B4-BE49-F238E27FC236}">
              <a16:creationId xmlns:a16="http://schemas.microsoft.com/office/drawing/2014/main" id="{00000000-0008-0000-0200-000087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986059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282</xdr:row>
      <xdr:rowOff>176398</xdr:rowOff>
    </xdr:from>
    <xdr:to>
      <xdr:col>17</xdr:col>
      <xdr:colOff>3175</xdr:colOff>
      <xdr:row>282</xdr:row>
      <xdr:rowOff>176398</xdr:rowOff>
    </xdr:to>
    <xdr:sp macro="" textlink="">
      <xdr:nvSpPr>
        <xdr:cNvPr id="1160" name="WordArt 2050">
          <a:extLst>
            <a:ext uri="{FF2B5EF4-FFF2-40B4-BE49-F238E27FC236}">
              <a16:creationId xmlns:a16="http://schemas.microsoft.com/office/drawing/2014/main" id="{00000000-0008-0000-0200-000088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9860774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282</xdr:row>
      <xdr:rowOff>174625</xdr:rowOff>
    </xdr:from>
    <xdr:to>
      <xdr:col>17</xdr:col>
      <xdr:colOff>3175</xdr:colOff>
      <xdr:row>282</xdr:row>
      <xdr:rowOff>174625</xdr:rowOff>
    </xdr:to>
    <xdr:sp macro="" textlink="">
      <xdr:nvSpPr>
        <xdr:cNvPr id="1161" name="WordArt 1">
          <a:extLst>
            <a:ext uri="{FF2B5EF4-FFF2-40B4-BE49-F238E27FC236}">
              <a16:creationId xmlns:a16="http://schemas.microsoft.com/office/drawing/2014/main" id="{00000000-0008-0000-0200-000089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986059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282</xdr:row>
      <xdr:rowOff>174625</xdr:rowOff>
    </xdr:from>
    <xdr:to>
      <xdr:col>17</xdr:col>
      <xdr:colOff>3175</xdr:colOff>
      <xdr:row>282</xdr:row>
      <xdr:rowOff>174625</xdr:rowOff>
    </xdr:to>
    <xdr:sp macro="" textlink="">
      <xdr:nvSpPr>
        <xdr:cNvPr id="1162" name="WordArt 2047">
          <a:extLst>
            <a:ext uri="{FF2B5EF4-FFF2-40B4-BE49-F238E27FC236}">
              <a16:creationId xmlns:a16="http://schemas.microsoft.com/office/drawing/2014/main" id="{00000000-0008-0000-0200-00008A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986059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282</xdr:row>
      <xdr:rowOff>176398</xdr:rowOff>
    </xdr:from>
    <xdr:to>
      <xdr:col>17</xdr:col>
      <xdr:colOff>3175</xdr:colOff>
      <xdr:row>282</xdr:row>
      <xdr:rowOff>176398</xdr:rowOff>
    </xdr:to>
    <xdr:sp macro="" textlink="">
      <xdr:nvSpPr>
        <xdr:cNvPr id="1163" name="WordArt 2050">
          <a:extLst>
            <a:ext uri="{FF2B5EF4-FFF2-40B4-BE49-F238E27FC236}">
              <a16:creationId xmlns:a16="http://schemas.microsoft.com/office/drawing/2014/main" id="{00000000-0008-0000-0200-00008B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9860774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283</xdr:row>
      <xdr:rowOff>165100</xdr:rowOff>
    </xdr:from>
    <xdr:to>
      <xdr:col>17</xdr:col>
      <xdr:colOff>3175</xdr:colOff>
      <xdr:row>283</xdr:row>
      <xdr:rowOff>165100</xdr:rowOff>
    </xdr:to>
    <xdr:sp macro="" textlink="">
      <xdr:nvSpPr>
        <xdr:cNvPr id="1164" name="WordArt 1">
          <a:extLst>
            <a:ext uri="{FF2B5EF4-FFF2-40B4-BE49-F238E27FC236}">
              <a16:creationId xmlns:a16="http://schemas.microsoft.com/office/drawing/2014/main" id="{00000000-0008-0000-0200-00008C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989965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283</xdr:row>
      <xdr:rowOff>165100</xdr:rowOff>
    </xdr:from>
    <xdr:to>
      <xdr:col>17</xdr:col>
      <xdr:colOff>3175</xdr:colOff>
      <xdr:row>283</xdr:row>
      <xdr:rowOff>165100</xdr:rowOff>
    </xdr:to>
    <xdr:sp macro="" textlink="">
      <xdr:nvSpPr>
        <xdr:cNvPr id="1165" name="WordArt 2047">
          <a:extLst>
            <a:ext uri="{FF2B5EF4-FFF2-40B4-BE49-F238E27FC236}">
              <a16:creationId xmlns:a16="http://schemas.microsoft.com/office/drawing/2014/main" id="{00000000-0008-0000-0200-00008D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989965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283</xdr:row>
      <xdr:rowOff>166873</xdr:rowOff>
    </xdr:from>
    <xdr:to>
      <xdr:col>17</xdr:col>
      <xdr:colOff>3175</xdr:colOff>
      <xdr:row>283</xdr:row>
      <xdr:rowOff>166873</xdr:rowOff>
    </xdr:to>
    <xdr:sp macro="" textlink="">
      <xdr:nvSpPr>
        <xdr:cNvPr id="1166" name="WordArt 2050">
          <a:extLst>
            <a:ext uri="{FF2B5EF4-FFF2-40B4-BE49-F238E27FC236}">
              <a16:creationId xmlns:a16="http://schemas.microsoft.com/office/drawing/2014/main" id="{00000000-0008-0000-0200-00008E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9899827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283</xdr:row>
      <xdr:rowOff>165100</xdr:rowOff>
    </xdr:from>
    <xdr:to>
      <xdr:col>17</xdr:col>
      <xdr:colOff>3175</xdr:colOff>
      <xdr:row>283</xdr:row>
      <xdr:rowOff>165100</xdr:rowOff>
    </xdr:to>
    <xdr:sp macro="" textlink="">
      <xdr:nvSpPr>
        <xdr:cNvPr id="1167" name="WordArt 1">
          <a:extLst>
            <a:ext uri="{FF2B5EF4-FFF2-40B4-BE49-F238E27FC236}">
              <a16:creationId xmlns:a16="http://schemas.microsoft.com/office/drawing/2014/main" id="{00000000-0008-0000-0200-00008F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989965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283</xdr:row>
      <xdr:rowOff>165100</xdr:rowOff>
    </xdr:from>
    <xdr:to>
      <xdr:col>17</xdr:col>
      <xdr:colOff>3175</xdr:colOff>
      <xdr:row>283</xdr:row>
      <xdr:rowOff>165100</xdr:rowOff>
    </xdr:to>
    <xdr:sp macro="" textlink="">
      <xdr:nvSpPr>
        <xdr:cNvPr id="1168" name="WordArt 2047">
          <a:extLst>
            <a:ext uri="{FF2B5EF4-FFF2-40B4-BE49-F238E27FC236}">
              <a16:creationId xmlns:a16="http://schemas.microsoft.com/office/drawing/2014/main" id="{00000000-0008-0000-0200-000090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989965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283</xdr:row>
      <xdr:rowOff>166873</xdr:rowOff>
    </xdr:from>
    <xdr:to>
      <xdr:col>17</xdr:col>
      <xdr:colOff>3175</xdr:colOff>
      <xdr:row>283</xdr:row>
      <xdr:rowOff>166873</xdr:rowOff>
    </xdr:to>
    <xdr:sp macro="" textlink="">
      <xdr:nvSpPr>
        <xdr:cNvPr id="1169" name="WordArt 2050">
          <a:extLst>
            <a:ext uri="{FF2B5EF4-FFF2-40B4-BE49-F238E27FC236}">
              <a16:creationId xmlns:a16="http://schemas.microsoft.com/office/drawing/2014/main" id="{00000000-0008-0000-0200-000091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9899827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283</xdr:row>
      <xdr:rowOff>165100</xdr:rowOff>
    </xdr:from>
    <xdr:to>
      <xdr:col>17</xdr:col>
      <xdr:colOff>3175</xdr:colOff>
      <xdr:row>283</xdr:row>
      <xdr:rowOff>165100</xdr:rowOff>
    </xdr:to>
    <xdr:sp macro="" textlink="">
      <xdr:nvSpPr>
        <xdr:cNvPr id="1170" name="WordArt 1">
          <a:extLst>
            <a:ext uri="{FF2B5EF4-FFF2-40B4-BE49-F238E27FC236}">
              <a16:creationId xmlns:a16="http://schemas.microsoft.com/office/drawing/2014/main" id="{00000000-0008-0000-0200-000092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989965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283</xdr:row>
      <xdr:rowOff>165100</xdr:rowOff>
    </xdr:from>
    <xdr:to>
      <xdr:col>17</xdr:col>
      <xdr:colOff>3175</xdr:colOff>
      <xdr:row>283</xdr:row>
      <xdr:rowOff>165100</xdr:rowOff>
    </xdr:to>
    <xdr:sp macro="" textlink="">
      <xdr:nvSpPr>
        <xdr:cNvPr id="1171" name="WordArt 2047">
          <a:extLst>
            <a:ext uri="{FF2B5EF4-FFF2-40B4-BE49-F238E27FC236}">
              <a16:creationId xmlns:a16="http://schemas.microsoft.com/office/drawing/2014/main" id="{00000000-0008-0000-0200-000093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989965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283</xdr:row>
      <xdr:rowOff>166873</xdr:rowOff>
    </xdr:from>
    <xdr:to>
      <xdr:col>17</xdr:col>
      <xdr:colOff>3175</xdr:colOff>
      <xdr:row>283</xdr:row>
      <xdr:rowOff>166873</xdr:rowOff>
    </xdr:to>
    <xdr:sp macro="" textlink="">
      <xdr:nvSpPr>
        <xdr:cNvPr id="1172" name="WordArt 2050">
          <a:extLst>
            <a:ext uri="{FF2B5EF4-FFF2-40B4-BE49-F238E27FC236}">
              <a16:creationId xmlns:a16="http://schemas.microsoft.com/office/drawing/2014/main" id="{00000000-0008-0000-0200-000094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9899827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283</xdr:row>
      <xdr:rowOff>165100</xdr:rowOff>
    </xdr:from>
    <xdr:to>
      <xdr:col>17</xdr:col>
      <xdr:colOff>3175</xdr:colOff>
      <xdr:row>283</xdr:row>
      <xdr:rowOff>165100</xdr:rowOff>
    </xdr:to>
    <xdr:sp macro="" textlink="">
      <xdr:nvSpPr>
        <xdr:cNvPr id="1173" name="WordArt 1">
          <a:extLst>
            <a:ext uri="{FF2B5EF4-FFF2-40B4-BE49-F238E27FC236}">
              <a16:creationId xmlns:a16="http://schemas.microsoft.com/office/drawing/2014/main" id="{00000000-0008-0000-0200-000095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989965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283</xdr:row>
      <xdr:rowOff>165100</xdr:rowOff>
    </xdr:from>
    <xdr:to>
      <xdr:col>17</xdr:col>
      <xdr:colOff>3175</xdr:colOff>
      <xdr:row>283</xdr:row>
      <xdr:rowOff>165100</xdr:rowOff>
    </xdr:to>
    <xdr:sp macro="" textlink="">
      <xdr:nvSpPr>
        <xdr:cNvPr id="1174" name="WordArt 2047">
          <a:extLst>
            <a:ext uri="{FF2B5EF4-FFF2-40B4-BE49-F238E27FC236}">
              <a16:creationId xmlns:a16="http://schemas.microsoft.com/office/drawing/2014/main" id="{00000000-0008-0000-0200-000096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989965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283</xdr:row>
      <xdr:rowOff>166873</xdr:rowOff>
    </xdr:from>
    <xdr:to>
      <xdr:col>17</xdr:col>
      <xdr:colOff>3175</xdr:colOff>
      <xdr:row>283</xdr:row>
      <xdr:rowOff>166873</xdr:rowOff>
    </xdr:to>
    <xdr:sp macro="" textlink="">
      <xdr:nvSpPr>
        <xdr:cNvPr id="1175" name="WordArt 2050">
          <a:extLst>
            <a:ext uri="{FF2B5EF4-FFF2-40B4-BE49-F238E27FC236}">
              <a16:creationId xmlns:a16="http://schemas.microsoft.com/office/drawing/2014/main" id="{00000000-0008-0000-0200-000097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9899827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284</xdr:row>
      <xdr:rowOff>165100</xdr:rowOff>
    </xdr:from>
    <xdr:to>
      <xdr:col>17</xdr:col>
      <xdr:colOff>3175</xdr:colOff>
      <xdr:row>284</xdr:row>
      <xdr:rowOff>165100</xdr:rowOff>
    </xdr:to>
    <xdr:sp macro="" textlink="">
      <xdr:nvSpPr>
        <xdr:cNvPr id="1176" name="WordArt 1">
          <a:extLst>
            <a:ext uri="{FF2B5EF4-FFF2-40B4-BE49-F238E27FC236}">
              <a16:creationId xmlns:a16="http://schemas.microsoft.com/office/drawing/2014/main" id="{00000000-0008-0000-0200-000098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993965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284</xdr:row>
      <xdr:rowOff>165100</xdr:rowOff>
    </xdr:from>
    <xdr:to>
      <xdr:col>17</xdr:col>
      <xdr:colOff>3175</xdr:colOff>
      <xdr:row>284</xdr:row>
      <xdr:rowOff>165100</xdr:rowOff>
    </xdr:to>
    <xdr:sp macro="" textlink="">
      <xdr:nvSpPr>
        <xdr:cNvPr id="1177" name="WordArt 2047">
          <a:extLst>
            <a:ext uri="{FF2B5EF4-FFF2-40B4-BE49-F238E27FC236}">
              <a16:creationId xmlns:a16="http://schemas.microsoft.com/office/drawing/2014/main" id="{00000000-0008-0000-0200-000099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993965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284</xdr:row>
      <xdr:rowOff>166873</xdr:rowOff>
    </xdr:from>
    <xdr:to>
      <xdr:col>17</xdr:col>
      <xdr:colOff>3175</xdr:colOff>
      <xdr:row>284</xdr:row>
      <xdr:rowOff>166873</xdr:rowOff>
    </xdr:to>
    <xdr:sp macro="" textlink="">
      <xdr:nvSpPr>
        <xdr:cNvPr id="1178" name="WordArt 2050">
          <a:extLst>
            <a:ext uri="{FF2B5EF4-FFF2-40B4-BE49-F238E27FC236}">
              <a16:creationId xmlns:a16="http://schemas.microsoft.com/office/drawing/2014/main" id="{00000000-0008-0000-0200-00009A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993983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284</xdr:row>
      <xdr:rowOff>165100</xdr:rowOff>
    </xdr:from>
    <xdr:to>
      <xdr:col>17</xdr:col>
      <xdr:colOff>3175</xdr:colOff>
      <xdr:row>284</xdr:row>
      <xdr:rowOff>165100</xdr:rowOff>
    </xdr:to>
    <xdr:sp macro="" textlink="">
      <xdr:nvSpPr>
        <xdr:cNvPr id="1179" name="WordArt 1">
          <a:extLst>
            <a:ext uri="{FF2B5EF4-FFF2-40B4-BE49-F238E27FC236}">
              <a16:creationId xmlns:a16="http://schemas.microsoft.com/office/drawing/2014/main" id="{00000000-0008-0000-0200-00009B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993965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284</xdr:row>
      <xdr:rowOff>165100</xdr:rowOff>
    </xdr:from>
    <xdr:to>
      <xdr:col>17</xdr:col>
      <xdr:colOff>3175</xdr:colOff>
      <xdr:row>284</xdr:row>
      <xdr:rowOff>165100</xdr:rowOff>
    </xdr:to>
    <xdr:sp macro="" textlink="">
      <xdr:nvSpPr>
        <xdr:cNvPr id="1180" name="WordArt 2047">
          <a:extLst>
            <a:ext uri="{FF2B5EF4-FFF2-40B4-BE49-F238E27FC236}">
              <a16:creationId xmlns:a16="http://schemas.microsoft.com/office/drawing/2014/main" id="{00000000-0008-0000-0200-00009C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993965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284</xdr:row>
      <xdr:rowOff>166873</xdr:rowOff>
    </xdr:from>
    <xdr:to>
      <xdr:col>17</xdr:col>
      <xdr:colOff>3175</xdr:colOff>
      <xdr:row>284</xdr:row>
      <xdr:rowOff>166873</xdr:rowOff>
    </xdr:to>
    <xdr:sp macro="" textlink="">
      <xdr:nvSpPr>
        <xdr:cNvPr id="1181" name="WordArt 2050">
          <a:extLst>
            <a:ext uri="{FF2B5EF4-FFF2-40B4-BE49-F238E27FC236}">
              <a16:creationId xmlns:a16="http://schemas.microsoft.com/office/drawing/2014/main" id="{00000000-0008-0000-0200-00009D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993983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284</xdr:row>
      <xdr:rowOff>165100</xdr:rowOff>
    </xdr:from>
    <xdr:to>
      <xdr:col>17</xdr:col>
      <xdr:colOff>3175</xdr:colOff>
      <xdr:row>284</xdr:row>
      <xdr:rowOff>165100</xdr:rowOff>
    </xdr:to>
    <xdr:sp macro="" textlink="">
      <xdr:nvSpPr>
        <xdr:cNvPr id="1182" name="WordArt 1">
          <a:extLst>
            <a:ext uri="{FF2B5EF4-FFF2-40B4-BE49-F238E27FC236}">
              <a16:creationId xmlns:a16="http://schemas.microsoft.com/office/drawing/2014/main" id="{00000000-0008-0000-0200-00009E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993965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284</xdr:row>
      <xdr:rowOff>165100</xdr:rowOff>
    </xdr:from>
    <xdr:to>
      <xdr:col>17</xdr:col>
      <xdr:colOff>3175</xdr:colOff>
      <xdr:row>284</xdr:row>
      <xdr:rowOff>165100</xdr:rowOff>
    </xdr:to>
    <xdr:sp macro="" textlink="">
      <xdr:nvSpPr>
        <xdr:cNvPr id="1183" name="WordArt 2047">
          <a:extLst>
            <a:ext uri="{FF2B5EF4-FFF2-40B4-BE49-F238E27FC236}">
              <a16:creationId xmlns:a16="http://schemas.microsoft.com/office/drawing/2014/main" id="{00000000-0008-0000-0200-00009F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993965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284</xdr:row>
      <xdr:rowOff>166873</xdr:rowOff>
    </xdr:from>
    <xdr:to>
      <xdr:col>17</xdr:col>
      <xdr:colOff>3175</xdr:colOff>
      <xdr:row>284</xdr:row>
      <xdr:rowOff>166873</xdr:rowOff>
    </xdr:to>
    <xdr:sp macro="" textlink="">
      <xdr:nvSpPr>
        <xdr:cNvPr id="1184" name="WordArt 2050">
          <a:extLst>
            <a:ext uri="{FF2B5EF4-FFF2-40B4-BE49-F238E27FC236}">
              <a16:creationId xmlns:a16="http://schemas.microsoft.com/office/drawing/2014/main" id="{00000000-0008-0000-0200-0000A0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993983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284</xdr:row>
      <xdr:rowOff>165100</xdr:rowOff>
    </xdr:from>
    <xdr:to>
      <xdr:col>17</xdr:col>
      <xdr:colOff>3175</xdr:colOff>
      <xdr:row>284</xdr:row>
      <xdr:rowOff>165100</xdr:rowOff>
    </xdr:to>
    <xdr:sp macro="" textlink="">
      <xdr:nvSpPr>
        <xdr:cNvPr id="1185" name="WordArt 1">
          <a:extLst>
            <a:ext uri="{FF2B5EF4-FFF2-40B4-BE49-F238E27FC236}">
              <a16:creationId xmlns:a16="http://schemas.microsoft.com/office/drawing/2014/main" id="{00000000-0008-0000-0200-0000A1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993965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284</xdr:row>
      <xdr:rowOff>165100</xdr:rowOff>
    </xdr:from>
    <xdr:to>
      <xdr:col>17</xdr:col>
      <xdr:colOff>3175</xdr:colOff>
      <xdr:row>284</xdr:row>
      <xdr:rowOff>165100</xdr:rowOff>
    </xdr:to>
    <xdr:sp macro="" textlink="">
      <xdr:nvSpPr>
        <xdr:cNvPr id="1186" name="WordArt 2047">
          <a:extLst>
            <a:ext uri="{FF2B5EF4-FFF2-40B4-BE49-F238E27FC236}">
              <a16:creationId xmlns:a16="http://schemas.microsoft.com/office/drawing/2014/main" id="{00000000-0008-0000-0200-0000A2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993965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284</xdr:row>
      <xdr:rowOff>166873</xdr:rowOff>
    </xdr:from>
    <xdr:to>
      <xdr:col>17</xdr:col>
      <xdr:colOff>3175</xdr:colOff>
      <xdr:row>284</xdr:row>
      <xdr:rowOff>166873</xdr:rowOff>
    </xdr:to>
    <xdr:sp macro="" textlink="">
      <xdr:nvSpPr>
        <xdr:cNvPr id="1187" name="WordArt 2050">
          <a:extLst>
            <a:ext uri="{FF2B5EF4-FFF2-40B4-BE49-F238E27FC236}">
              <a16:creationId xmlns:a16="http://schemas.microsoft.com/office/drawing/2014/main" id="{00000000-0008-0000-0200-0000A3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993983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285</xdr:row>
      <xdr:rowOff>174625</xdr:rowOff>
    </xdr:from>
    <xdr:to>
      <xdr:col>17</xdr:col>
      <xdr:colOff>3175</xdr:colOff>
      <xdr:row>285</xdr:row>
      <xdr:rowOff>174625</xdr:rowOff>
    </xdr:to>
    <xdr:sp macro="" textlink="">
      <xdr:nvSpPr>
        <xdr:cNvPr id="1188" name="WordArt 1">
          <a:extLst>
            <a:ext uri="{FF2B5EF4-FFF2-40B4-BE49-F238E27FC236}">
              <a16:creationId xmlns:a16="http://schemas.microsoft.com/office/drawing/2014/main" id="{00000000-0008-0000-0200-0000A4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998061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285</xdr:row>
      <xdr:rowOff>174625</xdr:rowOff>
    </xdr:from>
    <xdr:to>
      <xdr:col>17</xdr:col>
      <xdr:colOff>3175</xdr:colOff>
      <xdr:row>285</xdr:row>
      <xdr:rowOff>174625</xdr:rowOff>
    </xdr:to>
    <xdr:sp macro="" textlink="">
      <xdr:nvSpPr>
        <xdr:cNvPr id="1189" name="WordArt 2047">
          <a:extLst>
            <a:ext uri="{FF2B5EF4-FFF2-40B4-BE49-F238E27FC236}">
              <a16:creationId xmlns:a16="http://schemas.microsoft.com/office/drawing/2014/main" id="{00000000-0008-0000-0200-0000A5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998061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285</xdr:row>
      <xdr:rowOff>176398</xdr:rowOff>
    </xdr:from>
    <xdr:to>
      <xdr:col>17</xdr:col>
      <xdr:colOff>3175</xdr:colOff>
      <xdr:row>285</xdr:row>
      <xdr:rowOff>176398</xdr:rowOff>
    </xdr:to>
    <xdr:sp macro="" textlink="">
      <xdr:nvSpPr>
        <xdr:cNvPr id="1190" name="WordArt 2050">
          <a:extLst>
            <a:ext uri="{FF2B5EF4-FFF2-40B4-BE49-F238E27FC236}">
              <a16:creationId xmlns:a16="http://schemas.microsoft.com/office/drawing/2014/main" id="{00000000-0008-0000-0200-0000A6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9980789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285</xdr:row>
      <xdr:rowOff>174625</xdr:rowOff>
    </xdr:from>
    <xdr:to>
      <xdr:col>17</xdr:col>
      <xdr:colOff>3175</xdr:colOff>
      <xdr:row>285</xdr:row>
      <xdr:rowOff>174625</xdr:rowOff>
    </xdr:to>
    <xdr:sp macro="" textlink="">
      <xdr:nvSpPr>
        <xdr:cNvPr id="1191" name="WordArt 1">
          <a:extLst>
            <a:ext uri="{FF2B5EF4-FFF2-40B4-BE49-F238E27FC236}">
              <a16:creationId xmlns:a16="http://schemas.microsoft.com/office/drawing/2014/main" id="{00000000-0008-0000-0200-0000A7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998061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285</xdr:row>
      <xdr:rowOff>174625</xdr:rowOff>
    </xdr:from>
    <xdr:to>
      <xdr:col>17</xdr:col>
      <xdr:colOff>3175</xdr:colOff>
      <xdr:row>285</xdr:row>
      <xdr:rowOff>174625</xdr:rowOff>
    </xdr:to>
    <xdr:sp macro="" textlink="">
      <xdr:nvSpPr>
        <xdr:cNvPr id="1192" name="WordArt 2047">
          <a:extLst>
            <a:ext uri="{FF2B5EF4-FFF2-40B4-BE49-F238E27FC236}">
              <a16:creationId xmlns:a16="http://schemas.microsoft.com/office/drawing/2014/main" id="{00000000-0008-0000-0200-0000A8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998061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285</xdr:row>
      <xdr:rowOff>176398</xdr:rowOff>
    </xdr:from>
    <xdr:to>
      <xdr:col>17</xdr:col>
      <xdr:colOff>3175</xdr:colOff>
      <xdr:row>285</xdr:row>
      <xdr:rowOff>176398</xdr:rowOff>
    </xdr:to>
    <xdr:sp macro="" textlink="">
      <xdr:nvSpPr>
        <xdr:cNvPr id="1193" name="WordArt 2050">
          <a:extLst>
            <a:ext uri="{FF2B5EF4-FFF2-40B4-BE49-F238E27FC236}">
              <a16:creationId xmlns:a16="http://schemas.microsoft.com/office/drawing/2014/main" id="{00000000-0008-0000-0200-0000A9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9980789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285</xdr:row>
      <xdr:rowOff>174625</xdr:rowOff>
    </xdr:from>
    <xdr:to>
      <xdr:col>17</xdr:col>
      <xdr:colOff>3175</xdr:colOff>
      <xdr:row>285</xdr:row>
      <xdr:rowOff>174625</xdr:rowOff>
    </xdr:to>
    <xdr:sp macro="" textlink="">
      <xdr:nvSpPr>
        <xdr:cNvPr id="1194" name="WordArt 1">
          <a:extLst>
            <a:ext uri="{FF2B5EF4-FFF2-40B4-BE49-F238E27FC236}">
              <a16:creationId xmlns:a16="http://schemas.microsoft.com/office/drawing/2014/main" id="{00000000-0008-0000-0200-0000AA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998061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285</xdr:row>
      <xdr:rowOff>174625</xdr:rowOff>
    </xdr:from>
    <xdr:to>
      <xdr:col>17</xdr:col>
      <xdr:colOff>3175</xdr:colOff>
      <xdr:row>285</xdr:row>
      <xdr:rowOff>174625</xdr:rowOff>
    </xdr:to>
    <xdr:sp macro="" textlink="">
      <xdr:nvSpPr>
        <xdr:cNvPr id="1195" name="WordArt 2047">
          <a:extLst>
            <a:ext uri="{FF2B5EF4-FFF2-40B4-BE49-F238E27FC236}">
              <a16:creationId xmlns:a16="http://schemas.microsoft.com/office/drawing/2014/main" id="{00000000-0008-0000-0200-0000AB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998061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285</xdr:row>
      <xdr:rowOff>176398</xdr:rowOff>
    </xdr:from>
    <xdr:to>
      <xdr:col>17</xdr:col>
      <xdr:colOff>3175</xdr:colOff>
      <xdr:row>285</xdr:row>
      <xdr:rowOff>176398</xdr:rowOff>
    </xdr:to>
    <xdr:sp macro="" textlink="">
      <xdr:nvSpPr>
        <xdr:cNvPr id="1196" name="WordArt 2050">
          <a:extLst>
            <a:ext uri="{FF2B5EF4-FFF2-40B4-BE49-F238E27FC236}">
              <a16:creationId xmlns:a16="http://schemas.microsoft.com/office/drawing/2014/main" id="{00000000-0008-0000-0200-0000AC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9980789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285</xdr:row>
      <xdr:rowOff>174625</xdr:rowOff>
    </xdr:from>
    <xdr:to>
      <xdr:col>17</xdr:col>
      <xdr:colOff>3175</xdr:colOff>
      <xdr:row>285</xdr:row>
      <xdr:rowOff>174625</xdr:rowOff>
    </xdr:to>
    <xdr:sp macro="" textlink="">
      <xdr:nvSpPr>
        <xdr:cNvPr id="1197" name="WordArt 1">
          <a:extLst>
            <a:ext uri="{FF2B5EF4-FFF2-40B4-BE49-F238E27FC236}">
              <a16:creationId xmlns:a16="http://schemas.microsoft.com/office/drawing/2014/main" id="{00000000-0008-0000-0200-0000AD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998061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285</xdr:row>
      <xdr:rowOff>174625</xdr:rowOff>
    </xdr:from>
    <xdr:to>
      <xdr:col>17</xdr:col>
      <xdr:colOff>3175</xdr:colOff>
      <xdr:row>285</xdr:row>
      <xdr:rowOff>174625</xdr:rowOff>
    </xdr:to>
    <xdr:sp macro="" textlink="">
      <xdr:nvSpPr>
        <xdr:cNvPr id="1198" name="WordArt 2047">
          <a:extLst>
            <a:ext uri="{FF2B5EF4-FFF2-40B4-BE49-F238E27FC236}">
              <a16:creationId xmlns:a16="http://schemas.microsoft.com/office/drawing/2014/main" id="{00000000-0008-0000-0200-0000AE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998061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285</xdr:row>
      <xdr:rowOff>176398</xdr:rowOff>
    </xdr:from>
    <xdr:to>
      <xdr:col>17</xdr:col>
      <xdr:colOff>3175</xdr:colOff>
      <xdr:row>285</xdr:row>
      <xdr:rowOff>176398</xdr:rowOff>
    </xdr:to>
    <xdr:sp macro="" textlink="">
      <xdr:nvSpPr>
        <xdr:cNvPr id="1199" name="WordArt 2050">
          <a:extLst>
            <a:ext uri="{FF2B5EF4-FFF2-40B4-BE49-F238E27FC236}">
              <a16:creationId xmlns:a16="http://schemas.microsoft.com/office/drawing/2014/main" id="{00000000-0008-0000-0200-0000AF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9980789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286</xdr:row>
      <xdr:rowOff>165100</xdr:rowOff>
    </xdr:from>
    <xdr:to>
      <xdr:col>17</xdr:col>
      <xdr:colOff>3175</xdr:colOff>
      <xdr:row>286</xdr:row>
      <xdr:rowOff>165100</xdr:rowOff>
    </xdr:to>
    <xdr:sp macro="" textlink="">
      <xdr:nvSpPr>
        <xdr:cNvPr id="1200" name="WordArt 1">
          <a:extLst>
            <a:ext uri="{FF2B5EF4-FFF2-40B4-BE49-F238E27FC236}">
              <a16:creationId xmlns:a16="http://schemas.microsoft.com/office/drawing/2014/main" id="{00000000-0008-0000-0200-0000B0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01966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286</xdr:row>
      <xdr:rowOff>165100</xdr:rowOff>
    </xdr:from>
    <xdr:to>
      <xdr:col>17</xdr:col>
      <xdr:colOff>3175</xdr:colOff>
      <xdr:row>286</xdr:row>
      <xdr:rowOff>165100</xdr:rowOff>
    </xdr:to>
    <xdr:sp macro="" textlink="">
      <xdr:nvSpPr>
        <xdr:cNvPr id="1201" name="WordArt 2047">
          <a:extLst>
            <a:ext uri="{FF2B5EF4-FFF2-40B4-BE49-F238E27FC236}">
              <a16:creationId xmlns:a16="http://schemas.microsoft.com/office/drawing/2014/main" id="{00000000-0008-0000-0200-0000B1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01966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286</xdr:row>
      <xdr:rowOff>166873</xdr:rowOff>
    </xdr:from>
    <xdr:to>
      <xdr:col>17</xdr:col>
      <xdr:colOff>3175</xdr:colOff>
      <xdr:row>286</xdr:row>
      <xdr:rowOff>166873</xdr:rowOff>
    </xdr:to>
    <xdr:sp macro="" textlink="">
      <xdr:nvSpPr>
        <xdr:cNvPr id="1202" name="WordArt 2050">
          <a:extLst>
            <a:ext uri="{FF2B5EF4-FFF2-40B4-BE49-F238E27FC236}">
              <a16:creationId xmlns:a16="http://schemas.microsoft.com/office/drawing/2014/main" id="{00000000-0008-0000-0200-0000B2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01984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286</xdr:row>
      <xdr:rowOff>165100</xdr:rowOff>
    </xdr:from>
    <xdr:to>
      <xdr:col>17</xdr:col>
      <xdr:colOff>3175</xdr:colOff>
      <xdr:row>286</xdr:row>
      <xdr:rowOff>165100</xdr:rowOff>
    </xdr:to>
    <xdr:sp macro="" textlink="">
      <xdr:nvSpPr>
        <xdr:cNvPr id="1203" name="WordArt 1">
          <a:extLst>
            <a:ext uri="{FF2B5EF4-FFF2-40B4-BE49-F238E27FC236}">
              <a16:creationId xmlns:a16="http://schemas.microsoft.com/office/drawing/2014/main" id="{00000000-0008-0000-0200-0000B3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01966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286</xdr:row>
      <xdr:rowOff>165100</xdr:rowOff>
    </xdr:from>
    <xdr:to>
      <xdr:col>17</xdr:col>
      <xdr:colOff>3175</xdr:colOff>
      <xdr:row>286</xdr:row>
      <xdr:rowOff>165100</xdr:rowOff>
    </xdr:to>
    <xdr:sp macro="" textlink="">
      <xdr:nvSpPr>
        <xdr:cNvPr id="1204" name="WordArt 2047">
          <a:extLst>
            <a:ext uri="{FF2B5EF4-FFF2-40B4-BE49-F238E27FC236}">
              <a16:creationId xmlns:a16="http://schemas.microsoft.com/office/drawing/2014/main" id="{00000000-0008-0000-0200-0000B4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01966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286</xdr:row>
      <xdr:rowOff>166873</xdr:rowOff>
    </xdr:from>
    <xdr:to>
      <xdr:col>17</xdr:col>
      <xdr:colOff>3175</xdr:colOff>
      <xdr:row>286</xdr:row>
      <xdr:rowOff>166873</xdr:rowOff>
    </xdr:to>
    <xdr:sp macro="" textlink="">
      <xdr:nvSpPr>
        <xdr:cNvPr id="1205" name="WordArt 2050">
          <a:extLst>
            <a:ext uri="{FF2B5EF4-FFF2-40B4-BE49-F238E27FC236}">
              <a16:creationId xmlns:a16="http://schemas.microsoft.com/office/drawing/2014/main" id="{00000000-0008-0000-0200-0000B5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01984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286</xdr:row>
      <xdr:rowOff>165100</xdr:rowOff>
    </xdr:from>
    <xdr:to>
      <xdr:col>17</xdr:col>
      <xdr:colOff>3175</xdr:colOff>
      <xdr:row>286</xdr:row>
      <xdr:rowOff>165100</xdr:rowOff>
    </xdr:to>
    <xdr:sp macro="" textlink="">
      <xdr:nvSpPr>
        <xdr:cNvPr id="1206" name="WordArt 1">
          <a:extLst>
            <a:ext uri="{FF2B5EF4-FFF2-40B4-BE49-F238E27FC236}">
              <a16:creationId xmlns:a16="http://schemas.microsoft.com/office/drawing/2014/main" id="{00000000-0008-0000-0200-0000B6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01966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286</xdr:row>
      <xdr:rowOff>165100</xdr:rowOff>
    </xdr:from>
    <xdr:to>
      <xdr:col>17</xdr:col>
      <xdr:colOff>3175</xdr:colOff>
      <xdr:row>286</xdr:row>
      <xdr:rowOff>165100</xdr:rowOff>
    </xdr:to>
    <xdr:sp macro="" textlink="">
      <xdr:nvSpPr>
        <xdr:cNvPr id="1207" name="WordArt 2047">
          <a:extLst>
            <a:ext uri="{FF2B5EF4-FFF2-40B4-BE49-F238E27FC236}">
              <a16:creationId xmlns:a16="http://schemas.microsoft.com/office/drawing/2014/main" id="{00000000-0008-0000-0200-0000B7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01966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286</xdr:row>
      <xdr:rowOff>166873</xdr:rowOff>
    </xdr:from>
    <xdr:to>
      <xdr:col>17</xdr:col>
      <xdr:colOff>3175</xdr:colOff>
      <xdr:row>286</xdr:row>
      <xdr:rowOff>166873</xdr:rowOff>
    </xdr:to>
    <xdr:sp macro="" textlink="">
      <xdr:nvSpPr>
        <xdr:cNvPr id="1208" name="WordArt 2050">
          <a:extLst>
            <a:ext uri="{FF2B5EF4-FFF2-40B4-BE49-F238E27FC236}">
              <a16:creationId xmlns:a16="http://schemas.microsoft.com/office/drawing/2014/main" id="{00000000-0008-0000-0200-0000B8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01984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286</xdr:row>
      <xdr:rowOff>165100</xdr:rowOff>
    </xdr:from>
    <xdr:to>
      <xdr:col>17</xdr:col>
      <xdr:colOff>3175</xdr:colOff>
      <xdr:row>286</xdr:row>
      <xdr:rowOff>165100</xdr:rowOff>
    </xdr:to>
    <xdr:sp macro="" textlink="">
      <xdr:nvSpPr>
        <xdr:cNvPr id="1209" name="WordArt 1">
          <a:extLst>
            <a:ext uri="{FF2B5EF4-FFF2-40B4-BE49-F238E27FC236}">
              <a16:creationId xmlns:a16="http://schemas.microsoft.com/office/drawing/2014/main" id="{00000000-0008-0000-0200-0000B9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01966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286</xdr:row>
      <xdr:rowOff>165100</xdr:rowOff>
    </xdr:from>
    <xdr:to>
      <xdr:col>17</xdr:col>
      <xdr:colOff>3175</xdr:colOff>
      <xdr:row>286</xdr:row>
      <xdr:rowOff>165100</xdr:rowOff>
    </xdr:to>
    <xdr:sp macro="" textlink="">
      <xdr:nvSpPr>
        <xdr:cNvPr id="1210" name="WordArt 2047">
          <a:extLst>
            <a:ext uri="{FF2B5EF4-FFF2-40B4-BE49-F238E27FC236}">
              <a16:creationId xmlns:a16="http://schemas.microsoft.com/office/drawing/2014/main" id="{00000000-0008-0000-0200-0000BA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01966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286</xdr:row>
      <xdr:rowOff>166873</xdr:rowOff>
    </xdr:from>
    <xdr:to>
      <xdr:col>17</xdr:col>
      <xdr:colOff>3175</xdr:colOff>
      <xdr:row>286</xdr:row>
      <xdr:rowOff>166873</xdr:rowOff>
    </xdr:to>
    <xdr:sp macro="" textlink="">
      <xdr:nvSpPr>
        <xdr:cNvPr id="1211" name="WordArt 2050">
          <a:extLst>
            <a:ext uri="{FF2B5EF4-FFF2-40B4-BE49-F238E27FC236}">
              <a16:creationId xmlns:a16="http://schemas.microsoft.com/office/drawing/2014/main" id="{00000000-0008-0000-0200-0000BB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01984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287</xdr:row>
      <xdr:rowOff>165100</xdr:rowOff>
    </xdr:from>
    <xdr:to>
      <xdr:col>17</xdr:col>
      <xdr:colOff>3175</xdr:colOff>
      <xdr:row>287</xdr:row>
      <xdr:rowOff>165100</xdr:rowOff>
    </xdr:to>
    <xdr:sp macro="" textlink="">
      <xdr:nvSpPr>
        <xdr:cNvPr id="1212" name="WordArt 1">
          <a:extLst>
            <a:ext uri="{FF2B5EF4-FFF2-40B4-BE49-F238E27FC236}">
              <a16:creationId xmlns:a16="http://schemas.microsoft.com/office/drawing/2014/main" id="{00000000-0008-0000-0200-0000BC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05967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287</xdr:row>
      <xdr:rowOff>165100</xdr:rowOff>
    </xdr:from>
    <xdr:to>
      <xdr:col>17</xdr:col>
      <xdr:colOff>3175</xdr:colOff>
      <xdr:row>287</xdr:row>
      <xdr:rowOff>165100</xdr:rowOff>
    </xdr:to>
    <xdr:sp macro="" textlink="">
      <xdr:nvSpPr>
        <xdr:cNvPr id="1213" name="WordArt 2047">
          <a:extLst>
            <a:ext uri="{FF2B5EF4-FFF2-40B4-BE49-F238E27FC236}">
              <a16:creationId xmlns:a16="http://schemas.microsoft.com/office/drawing/2014/main" id="{00000000-0008-0000-0200-0000BD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05967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287</xdr:row>
      <xdr:rowOff>166873</xdr:rowOff>
    </xdr:from>
    <xdr:to>
      <xdr:col>17</xdr:col>
      <xdr:colOff>3175</xdr:colOff>
      <xdr:row>287</xdr:row>
      <xdr:rowOff>166873</xdr:rowOff>
    </xdr:to>
    <xdr:sp macro="" textlink="">
      <xdr:nvSpPr>
        <xdr:cNvPr id="1214" name="WordArt 2050">
          <a:extLst>
            <a:ext uri="{FF2B5EF4-FFF2-40B4-BE49-F238E27FC236}">
              <a16:creationId xmlns:a16="http://schemas.microsoft.com/office/drawing/2014/main" id="{00000000-0008-0000-0200-0000BE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059847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287</xdr:row>
      <xdr:rowOff>165100</xdr:rowOff>
    </xdr:from>
    <xdr:to>
      <xdr:col>17</xdr:col>
      <xdr:colOff>3175</xdr:colOff>
      <xdr:row>287</xdr:row>
      <xdr:rowOff>165100</xdr:rowOff>
    </xdr:to>
    <xdr:sp macro="" textlink="">
      <xdr:nvSpPr>
        <xdr:cNvPr id="1215" name="WordArt 1">
          <a:extLst>
            <a:ext uri="{FF2B5EF4-FFF2-40B4-BE49-F238E27FC236}">
              <a16:creationId xmlns:a16="http://schemas.microsoft.com/office/drawing/2014/main" id="{00000000-0008-0000-0200-0000BF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05967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287</xdr:row>
      <xdr:rowOff>165100</xdr:rowOff>
    </xdr:from>
    <xdr:to>
      <xdr:col>17</xdr:col>
      <xdr:colOff>3175</xdr:colOff>
      <xdr:row>287</xdr:row>
      <xdr:rowOff>165100</xdr:rowOff>
    </xdr:to>
    <xdr:sp macro="" textlink="">
      <xdr:nvSpPr>
        <xdr:cNvPr id="1216" name="WordArt 2047">
          <a:extLst>
            <a:ext uri="{FF2B5EF4-FFF2-40B4-BE49-F238E27FC236}">
              <a16:creationId xmlns:a16="http://schemas.microsoft.com/office/drawing/2014/main" id="{00000000-0008-0000-0200-0000C0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05967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287</xdr:row>
      <xdr:rowOff>166873</xdr:rowOff>
    </xdr:from>
    <xdr:to>
      <xdr:col>17</xdr:col>
      <xdr:colOff>3175</xdr:colOff>
      <xdr:row>287</xdr:row>
      <xdr:rowOff>166873</xdr:rowOff>
    </xdr:to>
    <xdr:sp macro="" textlink="">
      <xdr:nvSpPr>
        <xdr:cNvPr id="1217" name="WordArt 2050">
          <a:extLst>
            <a:ext uri="{FF2B5EF4-FFF2-40B4-BE49-F238E27FC236}">
              <a16:creationId xmlns:a16="http://schemas.microsoft.com/office/drawing/2014/main" id="{00000000-0008-0000-0200-0000C1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059847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287</xdr:row>
      <xdr:rowOff>165100</xdr:rowOff>
    </xdr:from>
    <xdr:to>
      <xdr:col>17</xdr:col>
      <xdr:colOff>3175</xdr:colOff>
      <xdr:row>287</xdr:row>
      <xdr:rowOff>165100</xdr:rowOff>
    </xdr:to>
    <xdr:sp macro="" textlink="">
      <xdr:nvSpPr>
        <xdr:cNvPr id="1218" name="WordArt 1">
          <a:extLst>
            <a:ext uri="{FF2B5EF4-FFF2-40B4-BE49-F238E27FC236}">
              <a16:creationId xmlns:a16="http://schemas.microsoft.com/office/drawing/2014/main" id="{00000000-0008-0000-0200-0000C2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05967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287</xdr:row>
      <xdr:rowOff>165100</xdr:rowOff>
    </xdr:from>
    <xdr:to>
      <xdr:col>17</xdr:col>
      <xdr:colOff>3175</xdr:colOff>
      <xdr:row>287</xdr:row>
      <xdr:rowOff>165100</xdr:rowOff>
    </xdr:to>
    <xdr:sp macro="" textlink="">
      <xdr:nvSpPr>
        <xdr:cNvPr id="1219" name="WordArt 2047">
          <a:extLst>
            <a:ext uri="{FF2B5EF4-FFF2-40B4-BE49-F238E27FC236}">
              <a16:creationId xmlns:a16="http://schemas.microsoft.com/office/drawing/2014/main" id="{00000000-0008-0000-0200-0000C3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05967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287</xdr:row>
      <xdr:rowOff>166873</xdr:rowOff>
    </xdr:from>
    <xdr:to>
      <xdr:col>17</xdr:col>
      <xdr:colOff>3175</xdr:colOff>
      <xdr:row>287</xdr:row>
      <xdr:rowOff>166873</xdr:rowOff>
    </xdr:to>
    <xdr:sp macro="" textlink="">
      <xdr:nvSpPr>
        <xdr:cNvPr id="1220" name="WordArt 2050">
          <a:extLst>
            <a:ext uri="{FF2B5EF4-FFF2-40B4-BE49-F238E27FC236}">
              <a16:creationId xmlns:a16="http://schemas.microsoft.com/office/drawing/2014/main" id="{00000000-0008-0000-0200-0000C4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059847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287</xdr:row>
      <xdr:rowOff>165100</xdr:rowOff>
    </xdr:from>
    <xdr:to>
      <xdr:col>17</xdr:col>
      <xdr:colOff>3175</xdr:colOff>
      <xdr:row>287</xdr:row>
      <xdr:rowOff>165100</xdr:rowOff>
    </xdr:to>
    <xdr:sp macro="" textlink="">
      <xdr:nvSpPr>
        <xdr:cNvPr id="1221" name="WordArt 1">
          <a:extLst>
            <a:ext uri="{FF2B5EF4-FFF2-40B4-BE49-F238E27FC236}">
              <a16:creationId xmlns:a16="http://schemas.microsoft.com/office/drawing/2014/main" id="{00000000-0008-0000-0200-0000C5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05967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287</xdr:row>
      <xdr:rowOff>165100</xdr:rowOff>
    </xdr:from>
    <xdr:to>
      <xdr:col>17</xdr:col>
      <xdr:colOff>3175</xdr:colOff>
      <xdr:row>287</xdr:row>
      <xdr:rowOff>165100</xdr:rowOff>
    </xdr:to>
    <xdr:sp macro="" textlink="">
      <xdr:nvSpPr>
        <xdr:cNvPr id="1222" name="WordArt 2047">
          <a:extLst>
            <a:ext uri="{FF2B5EF4-FFF2-40B4-BE49-F238E27FC236}">
              <a16:creationId xmlns:a16="http://schemas.microsoft.com/office/drawing/2014/main" id="{00000000-0008-0000-0200-0000C6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05967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287</xdr:row>
      <xdr:rowOff>166873</xdr:rowOff>
    </xdr:from>
    <xdr:to>
      <xdr:col>17</xdr:col>
      <xdr:colOff>3175</xdr:colOff>
      <xdr:row>287</xdr:row>
      <xdr:rowOff>166873</xdr:rowOff>
    </xdr:to>
    <xdr:sp macro="" textlink="">
      <xdr:nvSpPr>
        <xdr:cNvPr id="1223" name="WordArt 2050">
          <a:extLst>
            <a:ext uri="{FF2B5EF4-FFF2-40B4-BE49-F238E27FC236}">
              <a16:creationId xmlns:a16="http://schemas.microsoft.com/office/drawing/2014/main" id="{00000000-0008-0000-0200-0000C7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0059847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318</xdr:row>
      <xdr:rowOff>168275</xdr:rowOff>
    </xdr:from>
    <xdr:to>
      <xdr:col>17</xdr:col>
      <xdr:colOff>3175</xdr:colOff>
      <xdr:row>318</xdr:row>
      <xdr:rowOff>168275</xdr:rowOff>
    </xdr:to>
    <xdr:sp macro="" textlink="">
      <xdr:nvSpPr>
        <xdr:cNvPr id="1224" name="WordArt 1">
          <a:extLst>
            <a:ext uri="{FF2B5EF4-FFF2-40B4-BE49-F238E27FC236}">
              <a16:creationId xmlns:a16="http://schemas.microsoft.com/office/drawing/2014/main" id="{00000000-0008-0000-0200-0000C8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40110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318</xdr:row>
      <xdr:rowOff>168275</xdr:rowOff>
    </xdr:from>
    <xdr:to>
      <xdr:col>17</xdr:col>
      <xdr:colOff>3175</xdr:colOff>
      <xdr:row>318</xdr:row>
      <xdr:rowOff>168275</xdr:rowOff>
    </xdr:to>
    <xdr:sp macro="" textlink="">
      <xdr:nvSpPr>
        <xdr:cNvPr id="1225" name="WordArt 2047">
          <a:extLst>
            <a:ext uri="{FF2B5EF4-FFF2-40B4-BE49-F238E27FC236}">
              <a16:creationId xmlns:a16="http://schemas.microsoft.com/office/drawing/2014/main" id="{00000000-0008-0000-0200-0000C9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40110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318</xdr:row>
      <xdr:rowOff>170048</xdr:rowOff>
    </xdr:from>
    <xdr:to>
      <xdr:col>17</xdr:col>
      <xdr:colOff>3175</xdr:colOff>
      <xdr:row>318</xdr:row>
      <xdr:rowOff>170048</xdr:rowOff>
    </xdr:to>
    <xdr:sp macro="" textlink="">
      <xdr:nvSpPr>
        <xdr:cNvPr id="1226" name="WordArt 2050">
          <a:extLst>
            <a:ext uri="{FF2B5EF4-FFF2-40B4-BE49-F238E27FC236}">
              <a16:creationId xmlns:a16="http://schemas.microsoft.com/office/drawing/2014/main" id="{00000000-0008-0000-0200-0000CA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401284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318</xdr:row>
      <xdr:rowOff>168275</xdr:rowOff>
    </xdr:from>
    <xdr:to>
      <xdr:col>17</xdr:col>
      <xdr:colOff>3175</xdr:colOff>
      <xdr:row>318</xdr:row>
      <xdr:rowOff>168275</xdr:rowOff>
    </xdr:to>
    <xdr:sp macro="" textlink="">
      <xdr:nvSpPr>
        <xdr:cNvPr id="1227" name="WordArt 1">
          <a:extLst>
            <a:ext uri="{FF2B5EF4-FFF2-40B4-BE49-F238E27FC236}">
              <a16:creationId xmlns:a16="http://schemas.microsoft.com/office/drawing/2014/main" id="{00000000-0008-0000-0200-0000CB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40110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318</xdr:row>
      <xdr:rowOff>168275</xdr:rowOff>
    </xdr:from>
    <xdr:to>
      <xdr:col>17</xdr:col>
      <xdr:colOff>3175</xdr:colOff>
      <xdr:row>318</xdr:row>
      <xdr:rowOff>168275</xdr:rowOff>
    </xdr:to>
    <xdr:sp macro="" textlink="">
      <xdr:nvSpPr>
        <xdr:cNvPr id="1228" name="WordArt 2047">
          <a:extLst>
            <a:ext uri="{FF2B5EF4-FFF2-40B4-BE49-F238E27FC236}">
              <a16:creationId xmlns:a16="http://schemas.microsoft.com/office/drawing/2014/main" id="{00000000-0008-0000-0200-0000CC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40110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318</xdr:row>
      <xdr:rowOff>170048</xdr:rowOff>
    </xdr:from>
    <xdr:to>
      <xdr:col>17</xdr:col>
      <xdr:colOff>3175</xdr:colOff>
      <xdr:row>318</xdr:row>
      <xdr:rowOff>170048</xdr:rowOff>
    </xdr:to>
    <xdr:sp macro="" textlink="">
      <xdr:nvSpPr>
        <xdr:cNvPr id="1229" name="WordArt 2050">
          <a:extLst>
            <a:ext uri="{FF2B5EF4-FFF2-40B4-BE49-F238E27FC236}">
              <a16:creationId xmlns:a16="http://schemas.microsoft.com/office/drawing/2014/main" id="{00000000-0008-0000-0200-0000CD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401284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318</xdr:row>
      <xdr:rowOff>168275</xdr:rowOff>
    </xdr:from>
    <xdr:to>
      <xdr:col>17</xdr:col>
      <xdr:colOff>3175</xdr:colOff>
      <xdr:row>318</xdr:row>
      <xdr:rowOff>168275</xdr:rowOff>
    </xdr:to>
    <xdr:sp macro="" textlink="">
      <xdr:nvSpPr>
        <xdr:cNvPr id="1230" name="WordArt 1">
          <a:extLst>
            <a:ext uri="{FF2B5EF4-FFF2-40B4-BE49-F238E27FC236}">
              <a16:creationId xmlns:a16="http://schemas.microsoft.com/office/drawing/2014/main" id="{00000000-0008-0000-0200-0000CE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40110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318</xdr:row>
      <xdr:rowOff>168275</xdr:rowOff>
    </xdr:from>
    <xdr:to>
      <xdr:col>17</xdr:col>
      <xdr:colOff>3175</xdr:colOff>
      <xdr:row>318</xdr:row>
      <xdr:rowOff>168275</xdr:rowOff>
    </xdr:to>
    <xdr:sp macro="" textlink="">
      <xdr:nvSpPr>
        <xdr:cNvPr id="1231" name="WordArt 2047">
          <a:extLst>
            <a:ext uri="{FF2B5EF4-FFF2-40B4-BE49-F238E27FC236}">
              <a16:creationId xmlns:a16="http://schemas.microsoft.com/office/drawing/2014/main" id="{00000000-0008-0000-0200-0000CF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40110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318</xdr:row>
      <xdr:rowOff>170048</xdr:rowOff>
    </xdr:from>
    <xdr:to>
      <xdr:col>17</xdr:col>
      <xdr:colOff>3175</xdr:colOff>
      <xdr:row>318</xdr:row>
      <xdr:rowOff>170048</xdr:rowOff>
    </xdr:to>
    <xdr:sp macro="" textlink="">
      <xdr:nvSpPr>
        <xdr:cNvPr id="1232" name="WordArt 2050">
          <a:extLst>
            <a:ext uri="{FF2B5EF4-FFF2-40B4-BE49-F238E27FC236}">
              <a16:creationId xmlns:a16="http://schemas.microsoft.com/office/drawing/2014/main" id="{00000000-0008-0000-0200-0000D0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401284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318</xdr:row>
      <xdr:rowOff>168275</xdr:rowOff>
    </xdr:from>
    <xdr:to>
      <xdr:col>17</xdr:col>
      <xdr:colOff>3175</xdr:colOff>
      <xdr:row>318</xdr:row>
      <xdr:rowOff>168275</xdr:rowOff>
    </xdr:to>
    <xdr:sp macro="" textlink="">
      <xdr:nvSpPr>
        <xdr:cNvPr id="1233" name="WordArt 1">
          <a:extLst>
            <a:ext uri="{FF2B5EF4-FFF2-40B4-BE49-F238E27FC236}">
              <a16:creationId xmlns:a16="http://schemas.microsoft.com/office/drawing/2014/main" id="{00000000-0008-0000-0200-0000D1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40110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318</xdr:row>
      <xdr:rowOff>168275</xdr:rowOff>
    </xdr:from>
    <xdr:to>
      <xdr:col>17</xdr:col>
      <xdr:colOff>3175</xdr:colOff>
      <xdr:row>318</xdr:row>
      <xdr:rowOff>168275</xdr:rowOff>
    </xdr:to>
    <xdr:sp macro="" textlink="">
      <xdr:nvSpPr>
        <xdr:cNvPr id="1234" name="WordArt 2047">
          <a:extLst>
            <a:ext uri="{FF2B5EF4-FFF2-40B4-BE49-F238E27FC236}">
              <a16:creationId xmlns:a16="http://schemas.microsoft.com/office/drawing/2014/main" id="{00000000-0008-0000-0200-0000D2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40110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318</xdr:row>
      <xdr:rowOff>170048</xdr:rowOff>
    </xdr:from>
    <xdr:to>
      <xdr:col>17</xdr:col>
      <xdr:colOff>3175</xdr:colOff>
      <xdr:row>318</xdr:row>
      <xdr:rowOff>170048</xdr:rowOff>
    </xdr:to>
    <xdr:sp macro="" textlink="">
      <xdr:nvSpPr>
        <xdr:cNvPr id="1235" name="WordArt 2050">
          <a:extLst>
            <a:ext uri="{FF2B5EF4-FFF2-40B4-BE49-F238E27FC236}">
              <a16:creationId xmlns:a16="http://schemas.microsoft.com/office/drawing/2014/main" id="{00000000-0008-0000-0200-0000D3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401284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338</xdr:row>
      <xdr:rowOff>168275</xdr:rowOff>
    </xdr:from>
    <xdr:to>
      <xdr:col>17</xdr:col>
      <xdr:colOff>3175</xdr:colOff>
      <xdr:row>338</xdr:row>
      <xdr:rowOff>168275</xdr:rowOff>
    </xdr:to>
    <xdr:sp macro="" textlink="">
      <xdr:nvSpPr>
        <xdr:cNvPr id="1236" name="WordArt 1">
          <a:extLst>
            <a:ext uri="{FF2B5EF4-FFF2-40B4-BE49-F238E27FC236}">
              <a16:creationId xmlns:a16="http://schemas.microsoft.com/office/drawing/2014/main" id="{00000000-0008-0000-0200-0000D4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208119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338</xdr:row>
      <xdr:rowOff>168275</xdr:rowOff>
    </xdr:from>
    <xdr:to>
      <xdr:col>17</xdr:col>
      <xdr:colOff>3175</xdr:colOff>
      <xdr:row>338</xdr:row>
      <xdr:rowOff>168275</xdr:rowOff>
    </xdr:to>
    <xdr:sp macro="" textlink="">
      <xdr:nvSpPr>
        <xdr:cNvPr id="1237" name="WordArt 2047">
          <a:extLst>
            <a:ext uri="{FF2B5EF4-FFF2-40B4-BE49-F238E27FC236}">
              <a16:creationId xmlns:a16="http://schemas.microsoft.com/office/drawing/2014/main" id="{00000000-0008-0000-0200-0000D5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208119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338</xdr:row>
      <xdr:rowOff>170048</xdr:rowOff>
    </xdr:from>
    <xdr:to>
      <xdr:col>17</xdr:col>
      <xdr:colOff>3175</xdr:colOff>
      <xdr:row>338</xdr:row>
      <xdr:rowOff>170048</xdr:rowOff>
    </xdr:to>
    <xdr:sp macro="" textlink="">
      <xdr:nvSpPr>
        <xdr:cNvPr id="1238" name="WordArt 2050">
          <a:extLst>
            <a:ext uri="{FF2B5EF4-FFF2-40B4-BE49-F238E27FC236}">
              <a16:creationId xmlns:a16="http://schemas.microsoft.com/office/drawing/2014/main" id="{00000000-0008-0000-0200-0000D6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2081369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338</xdr:row>
      <xdr:rowOff>168275</xdr:rowOff>
    </xdr:from>
    <xdr:to>
      <xdr:col>17</xdr:col>
      <xdr:colOff>3175</xdr:colOff>
      <xdr:row>338</xdr:row>
      <xdr:rowOff>168275</xdr:rowOff>
    </xdr:to>
    <xdr:sp macro="" textlink="">
      <xdr:nvSpPr>
        <xdr:cNvPr id="1239" name="WordArt 1">
          <a:extLst>
            <a:ext uri="{FF2B5EF4-FFF2-40B4-BE49-F238E27FC236}">
              <a16:creationId xmlns:a16="http://schemas.microsoft.com/office/drawing/2014/main" id="{00000000-0008-0000-0200-0000D7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208119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338</xdr:row>
      <xdr:rowOff>168275</xdr:rowOff>
    </xdr:from>
    <xdr:to>
      <xdr:col>17</xdr:col>
      <xdr:colOff>3175</xdr:colOff>
      <xdr:row>338</xdr:row>
      <xdr:rowOff>168275</xdr:rowOff>
    </xdr:to>
    <xdr:sp macro="" textlink="">
      <xdr:nvSpPr>
        <xdr:cNvPr id="1240" name="WordArt 2047">
          <a:extLst>
            <a:ext uri="{FF2B5EF4-FFF2-40B4-BE49-F238E27FC236}">
              <a16:creationId xmlns:a16="http://schemas.microsoft.com/office/drawing/2014/main" id="{00000000-0008-0000-0200-0000D8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208119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338</xdr:row>
      <xdr:rowOff>170048</xdr:rowOff>
    </xdr:from>
    <xdr:to>
      <xdr:col>17</xdr:col>
      <xdr:colOff>3175</xdr:colOff>
      <xdr:row>338</xdr:row>
      <xdr:rowOff>170048</xdr:rowOff>
    </xdr:to>
    <xdr:sp macro="" textlink="">
      <xdr:nvSpPr>
        <xdr:cNvPr id="1241" name="WordArt 2050">
          <a:extLst>
            <a:ext uri="{FF2B5EF4-FFF2-40B4-BE49-F238E27FC236}">
              <a16:creationId xmlns:a16="http://schemas.microsoft.com/office/drawing/2014/main" id="{00000000-0008-0000-0200-0000D9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2081369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338</xdr:row>
      <xdr:rowOff>168275</xdr:rowOff>
    </xdr:from>
    <xdr:to>
      <xdr:col>17</xdr:col>
      <xdr:colOff>3175</xdr:colOff>
      <xdr:row>338</xdr:row>
      <xdr:rowOff>168275</xdr:rowOff>
    </xdr:to>
    <xdr:sp macro="" textlink="">
      <xdr:nvSpPr>
        <xdr:cNvPr id="1242" name="WordArt 1">
          <a:extLst>
            <a:ext uri="{FF2B5EF4-FFF2-40B4-BE49-F238E27FC236}">
              <a16:creationId xmlns:a16="http://schemas.microsoft.com/office/drawing/2014/main" id="{00000000-0008-0000-0200-0000DA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208119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338</xdr:row>
      <xdr:rowOff>168275</xdr:rowOff>
    </xdr:from>
    <xdr:to>
      <xdr:col>17</xdr:col>
      <xdr:colOff>3175</xdr:colOff>
      <xdr:row>338</xdr:row>
      <xdr:rowOff>168275</xdr:rowOff>
    </xdr:to>
    <xdr:sp macro="" textlink="">
      <xdr:nvSpPr>
        <xdr:cNvPr id="1243" name="WordArt 2047">
          <a:extLst>
            <a:ext uri="{FF2B5EF4-FFF2-40B4-BE49-F238E27FC236}">
              <a16:creationId xmlns:a16="http://schemas.microsoft.com/office/drawing/2014/main" id="{00000000-0008-0000-0200-0000DB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208119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338</xdr:row>
      <xdr:rowOff>170048</xdr:rowOff>
    </xdr:from>
    <xdr:to>
      <xdr:col>17</xdr:col>
      <xdr:colOff>3175</xdr:colOff>
      <xdr:row>338</xdr:row>
      <xdr:rowOff>170048</xdr:rowOff>
    </xdr:to>
    <xdr:sp macro="" textlink="">
      <xdr:nvSpPr>
        <xdr:cNvPr id="1244" name="WordArt 2050">
          <a:extLst>
            <a:ext uri="{FF2B5EF4-FFF2-40B4-BE49-F238E27FC236}">
              <a16:creationId xmlns:a16="http://schemas.microsoft.com/office/drawing/2014/main" id="{00000000-0008-0000-0200-0000DC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2081369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338</xdr:row>
      <xdr:rowOff>168275</xdr:rowOff>
    </xdr:from>
    <xdr:to>
      <xdr:col>17</xdr:col>
      <xdr:colOff>3175</xdr:colOff>
      <xdr:row>338</xdr:row>
      <xdr:rowOff>168275</xdr:rowOff>
    </xdr:to>
    <xdr:sp macro="" textlink="">
      <xdr:nvSpPr>
        <xdr:cNvPr id="1245" name="WordArt 1">
          <a:extLst>
            <a:ext uri="{FF2B5EF4-FFF2-40B4-BE49-F238E27FC236}">
              <a16:creationId xmlns:a16="http://schemas.microsoft.com/office/drawing/2014/main" id="{00000000-0008-0000-0200-0000DD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208119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338</xdr:row>
      <xdr:rowOff>168275</xdr:rowOff>
    </xdr:from>
    <xdr:to>
      <xdr:col>17</xdr:col>
      <xdr:colOff>3175</xdr:colOff>
      <xdr:row>338</xdr:row>
      <xdr:rowOff>168275</xdr:rowOff>
    </xdr:to>
    <xdr:sp macro="" textlink="">
      <xdr:nvSpPr>
        <xdr:cNvPr id="1246" name="WordArt 2047">
          <a:extLst>
            <a:ext uri="{FF2B5EF4-FFF2-40B4-BE49-F238E27FC236}">
              <a16:creationId xmlns:a16="http://schemas.microsoft.com/office/drawing/2014/main" id="{00000000-0008-0000-0200-0000DE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208119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338</xdr:row>
      <xdr:rowOff>170048</xdr:rowOff>
    </xdr:from>
    <xdr:to>
      <xdr:col>17</xdr:col>
      <xdr:colOff>3175</xdr:colOff>
      <xdr:row>338</xdr:row>
      <xdr:rowOff>170048</xdr:rowOff>
    </xdr:to>
    <xdr:sp macro="" textlink="">
      <xdr:nvSpPr>
        <xdr:cNvPr id="1247" name="WordArt 2050">
          <a:extLst>
            <a:ext uri="{FF2B5EF4-FFF2-40B4-BE49-F238E27FC236}">
              <a16:creationId xmlns:a16="http://schemas.microsoft.com/office/drawing/2014/main" id="{00000000-0008-0000-0200-0000DF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2081369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338</xdr:row>
      <xdr:rowOff>168275</xdr:rowOff>
    </xdr:from>
    <xdr:to>
      <xdr:col>17</xdr:col>
      <xdr:colOff>3175</xdr:colOff>
      <xdr:row>338</xdr:row>
      <xdr:rowOff>168275</xdr:rowOff>
    </xdr:to>
    <xdr:sp macro="" textlink="">
      <xdr:nvSpPr>
        <xdr:cNvPr id="1248" name="WordArt 1">
          <a:extLst>
            <a:ext uri="{FF2B5EF4-FFF2-40B4-BE49-F238E27FC236}">
              <a16:creationId xmlns:a16="http://schemas.microsoft.com/office/drawing/2014/main" id="{00000000-0008-0000-0200-0000E0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208119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338</xdr:row>
      <xdr:rowOff>168275</xdr:rowOff>
    </xdr:from>
    <xdr:to>
      <xdr:col>17</xdr:col>
      <xdr:colOff>3175</xdr:colOff>
      <xdr:row>338</xdr:row>
      <xdr:rowOff>168275</xdr:rowOff>
    </xdr:to>
    <xdr:sp macro="" textlink="">
      <xdr:nvSpPr>
        <xdr:cNvPr id="1249" name="WordArt 2047">
          <a:extLst>
            <a:ext uri="{FF2B5EF4-FFF2-40B4-BE49-F238E27FC236}">
              <a16:creationId xmlns:a16="http://schemas.microsoft.com/office/drawing/2014/main" id="{00000000-0008-0000-0200-0000E1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208119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338</xdr:row>
      <xdr:rowOff>170048</xdr:rowOff>
    </xdr:from>
    <xdr:to>
      <xdr:col>17</xdr:col>
      <xdr:colOff>3175</xdr:colOff>
      <xdr:row>338</xdr:row>
      <xdr:rowOff>170048</xdr:rowOff>
    </xdr:to>
    <xdr:sp macro="" textlink="">
      <xdr:nvSpPr>
        <xdr:cNvPr id="1250" name="WordArt 2050">
          <a:extLst>
            <a:ext uri="{FF2B5EF4-FFF2-40B4-BE49-F238E27FC236}">
              <a16:creationId xmlns:a16="http://schemas.microsoft.com/office/drawing/2014/main" id="{00000000-0008-0000-0200-0000E2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2081369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338</xdr:row>
      <xdr:rowOff>168275</xdr:rowOff>
    </xdr:from>
    <xdr:to>
      <xdr:col>17</xdr:col>
      <xdr:colOff>3175</xdr:colOff>
      <xdr:row>338</xdr:row>
      <xdr:rowOff>168275</xdr:rowOff>
    </xdr:to>
    <xdr:sp macro="" textlink="">
      <xdr:nvSpPr>
        <xdr:cNvPr id="1251" name="WordArt 1">
          <a:extLst>
            <a:ext uri="{FF2B5EF4-FFF2-40B4-BE49-F238E27FC236}">
              <a16:creationId xmlns:a16="http://schemas.microsoft.com/office/drawing/2014/main" id="{00000000-0008-0000-0200-0000E3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208119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338</xdr:row>
      <xdr:rowOff>168275</xdr:rowOff>
    </xdr:from>
    <xdr:to>
      <xdr:col>17</xdr:col>
      <xdr:colOff>3175</xdr:colOff>
      <xdr:row>338</xdr:row>
      <xdr:rowOff>168275</xdr:rowOff>
    </xdr:to>
    <xdr:sp macro="" textlink="">
      <xdr:nvSpPr>
        <xdr:cNvPr id="1252" name="WordArt 2047">
          <a:extLst>
            <a:ext uri="{FF2B5EF4-FFF2-40B4-BE49-F238E27FC236}">
              <a16:creationId xmlns:a16="http://schemas.microsoft.com/office/drawing/2014/main" id="{00000000-0008-0000-0200-0000E4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208119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338</xdr:row>
      <xdr:rowOff>170048</xdr:rowOff>
    </xdr:from>
    <xdr:to>
      <xdr:col>17</xdr:col>
      <xdr:colOff>3175</xdr:colOff>
      <xdr:row>338</xdr:row>
      <xdr:rowOff>170048</xdr:rowOff>
    </xdr:to>
    <xdr:sp macro="" textlink="">
      <xdr:nvSpPr>
        <xdr:cNvPr id="1253" name="WordArt 2050">
          <a:extLst>
            <a:ext uri="{FF2B5EF4-FFF2-40B4-BE49-F238E27FC236}">
              <a16:creationId xmlns:a16="http://schemas.microsoft.com/office/drawing/2014/main" id="{00000000-0008-0000-0200-0000E5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2081369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338</xdr:row>
      <xdr:rowOff>168275</xdr:rowOff>
    </xdr:from>
    <xdr:to>
      <xdr:col>17</xdr:col>
      <xdr:colOff>3175</xdr:colOff>
      <xdr:row>338</xdr:row>
      <xdr:rowOff>168275</xdr:rowOff>
    </xdr:to>
    <xdr:sp macro="" textlink="">
      <xdr:nvSpPr>
        <xdr:cNvPr id="1254" name="WordArt 1">
          <a:extLst>
            <a:ext uri="{FF2B5EF4-FFF2-40B4-BE49-F238E27FC236}">
              <a16:creationId xmlns:a16="http://schemas.microsoft.com/office/drawing/2014/main" id="{00000000-0008-0000-0200-0000E6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208119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338</xdr:row>
      <xdr:rowOff>168275</xdr:rowOff>
    </xdr:from>
    <xdr:to>
      <xdr:col>17</xdr:col>
      <xdr:colOff>3175</xdr:colOff>
      <xdr:row>338</xdr:row>
      <xdr:rowOff>168275</xdr:rowOff>
    </xdr:to>
    <xdr:sp macro="" textlink="">
      <xdr:nvSpPr>
        <xdr:cNvPr id="1255" name="WordArt 2047">
          <a:extLst>
            <a:ext uri="{FF2B5EF4-FFF2-40B4-BE49-F238E27FC236}">
              <a16:creationId xmlns:a16="http://schemas.microsoft.com/office/drawing/2014/main" id="{00000000-0008-0000-0200-0000E7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208119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338</xdr:row>
      <xdr:rowOff>170048</xdr:rowOff>
    </xdr:from>
    <xdr:to>
      <xdr:col>17</xdr:col>
      <xdr:colOff>3175</xdr:colOff>
      <xdr:row>338</xdr:row>
      <xdr:rowOff>170048</xdr:rowOff>
    </xdr:to>
    <xdr:sp macro="" textlink="">
      <xdr:nvSpPr>
        <xdr:cNvPr id="1256" name="WordArt 2050">
          <a:extLst>
            <a:ext uri="{FF2B5EF4-FFF2-40B4-BE49-F238E27FC236}">
              <a16:creationId xmlns:a16="http://schemas.microsoft.com/office/drawing/2014/main" id="{00000000-0008-0000-0200-0000E8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2081369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338</xdr:row>
      <xdr:rowOff>168275</xdr:rowOff>
    </xdr:from>
    <xdr:to>
      <xdr:col>17</xdr:col>
      <xdr:colOff>3175</xdr:colOff>
      <xdr:row>338</xdr:row>
      <xdr:rowOff>168275</xdr:rowOff>
    </xdr:to>
    <xdr:sp macro="" textlink="">
      <xdr:nvSpPr>
        <xdr:cNvPr id="1257" name="WordArt 1">
          <a:extLst>
            <a:ext uri="{FF2B5EF4-FFF2-40B4-BE49-F238E27FC236}">
              <a16:creationId xmlns:a16="http://schemas.microsoft.com/office/drawing/2014/main" id="{00000000-0008-0000-0200-0000E9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208119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338</xdr:row>
      <xdr:rowOff>168275</xdr:rowOff>
    </xdr:from>
    <xdr:to>
      <xdr:col>17</xdr:col>
      <xdr:colOff>3175</xdr:colOff>
      <xdr:row>338</xdr:row>
      <xdr:rowOff>168275</xdr:rowOff>
    </xdr:to>
    <xdr:sp macro="" textlink="">
      <xdr:nvSpPr>
        <xdr:cNvPr id="1258" name="WordArt 2047">
          <a:extLst>
            <a:ext uri="{FF2B5EF4-FFF2-40B4-BE49-F238E27FC236}">
              <a16:creationId xmlns:a16="http://schemas.microsoft.com/office/drawing/2014/main" id="{00000000-0008-0000-0200-0000EA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208119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338</xdr:row>
      <xdr:rowOff>170048</xdr:rowOff>
    </xdr:from>
    <xdr:to>
      <xdr:col>17</xdr:col>
      <xdr:colOff>3175</xdr:colOff>
      <xdr:row>338</xdr:row>
      <xdr:rowOff>170048</xdr:rowOff>
    </xdr:to>
    <xdr:sp macro="" textlink="">
      <xdr:nvSpPr>
        <xdr:cNvPr id="1259" name="WordArt 2050">
          <a:extLst>
            <a:ext uri="{FF2B5EF4-FFF2-40B4-BE49-F238E27FC236}">
              <a16:creationId xmlns:a16="http://schemas.microsoft.com/office/drawing/2014/main" id="{00000000-0008-0000-0200-0000EB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2081369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335</xdr:row>
      <xdr:rowOff>1120775</xdr:rowOff>
    </xdr:from>
    <xdr:to>
      <xdr:col>17</xdr:col>
      <xdr:colOff>3175</xdr:colOff>
      <xdr:row>335</xdr:row>
      <xdr:rowOff>1120775</xdr:rowOff>
    </xdr:to>
    <xdr:sp macro="" textlink="">
      <xdr:nvSpPr>
        <xdr:cNvPr id="1260" name="WordArt 1">
          <a:extLst>
            <a:ext uri="{FF2B5EF4-FFF2-40B4-BE49-F238E27FC236}">
              <a16:creationId xmlns:a16="http://schemas.microsoft.com/office/drawing/2014/main" id="{00000000-0008-0000-0200-0000EC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98403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335</xdr:row>
      <xdr:rowOff>1120775</xdr:rowOff>
    </xdr:from>
    <xdr:to>
      <xdr:col>17</xdr:col>
      <xdr:colOff>3175</xdr:colOff>
      <xdr:row>335</xdr:row>
      <xdr:rowOff>1120775</xdr:rowOff>
    </xdr:to>
    <xdr:sp macro="" textlink="">
      <xdr:nvSpPr>
        <xdr:cNvPr id="1261" name="WordArt 2047">
          <a:extLst>
            <a:ext uri="{FF2B5EF4-FFF2-40B4-BE49-F238E27FC236}">
              <a16:creationId xmlns:a16="http://schemas.microsoft.com/office/drawing/2014/main" id="{00000000-0008-0000-0200-0000ED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98403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335</xdr:row>
      <xdr:rowOff>1122548</xdr:rowOff>
    </xdr:from>
    <xdr:to>
      <xdr:col>17</xdr:col>
      <xdr:colOff>3175</xdr:colOff>
      <xdr:row>335</xdr:row>
      <xdr:rowOff>1122548</xdr:rowOff>
    </xdr:to>
    <xdr:sp macro="" textlink="">
      <xdr:nvSpPr>
        <xdr:cNvPr id="1262" name="WordArt 2050">
          <a:extLst>
            <a:ext uri="{FF2B5EF4-FFF2-40B4-BE49-F238E27FC236}">
              <a16:creationId xmlns:a16="http://schemas.microsoft.com/office/drawing/2014/main" id="{00000000-0008-0000-0200-0000EE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984214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335</xdr:row>
      <xdr:rowOff>1120775</xdr:rowOff>
    </xdr:from>
    <xdr:to>
      <xdr:col>17</xdr:col>
      <xdr:colOff>3175</xdr:colOff>
      <xdr:row>335</xdr:row>
      <xdr:rowOff>1120775</xdr:rowOff>
    </xdr:to>
    <xdr:sp macro="" textlink="">
      <xdr:nvSpPr>
        <xdr:cNvPr id="1263" name="WordArt 1">
          <a:extLst>
            <a:ext uri="{FF2B5EF4-FFF2-40B4-BE49-F238E27FC236}">
              <a16:creationId xmlns:a16="http://schemas.microsoft.com/office/drawing/2014/main" id="{00000000-0008-0000-0200-0000EF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98403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335</xdr:row>
      <xdr:rowOff>1120775</xdr:rowOff>
    </xdr:from>
    <xdr:to>
      <xdr:col>17</xdr:col>
      <xdr:colOff>3175</xdr:colOff>
      <xdr:row>335</xdr:row>
      <xdr:rowOff>1120775</xdr:rowOff>
    </xdr:to>
    <xdr:sp macro="" textlink="">
      <xdr:nvSpPr>
        <xdr:cNvPr id="1264" name="WordArt 2047">
          <a:extLst>
            <a:ext uri="{FF2B5EF4-FFF2-40B4-BE49-F238E27FC236}">
              <a16:creationId xmlns:a16="http://schemas.microsoft.com/office/drawing/2014/main" id="{00000000-0008-0000-0200-0000F0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98403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335</xdr:row>
      <xdr:rowOff>1122548</xdr:rowOff>
    </xdr:from>
    <xdr:to>
      <xdr:col>17</xdr:col>
      <xdr:colOff>3175</xdr:colOff>
      <xdr:row>335</xdr:row>
      <xdr:rowOff>1122548</xdr:rowOff>
    </xdr:to>
    <xdr:sp macro="" textlink="">
      <xdr:nvSpPr>
        <xdr:cNvPr id="1265" name="WordArt 2050">
          <a:extLst>
            <a:ext uri="{FF2B5EF4-FFF2-40B4-BE49-F238E27FC236}">
              <a16:creationId xmlns:a16="http://schemas.microsoft.com/office/drawing/2014/main" id="{00000000-0008-0000-0200-0000F1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984214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335</xdr:row>
      <xdr:rowOff>168275</xdr:rowOff>
    </xdr:from>
    <xdr:to>
      <xdr:col>17</xdr:col>
      <xdr:colOff>3175</xdr:colOff>
      <xdr:row>335</xdr:row>
      <xdr:rowOff>168275</xdr:rowOff>
    </xdr:to>
    <xdr:sp macro="" textlink="">
      <xdr:nvSpPr>
        <xdr:cNvPr id="1266" name="WordArt 1">
          <a:extLst>
            <a:ext uri="{FF2B5EF4-FFF2-40B4-BE49-F238E27FC236}">
              <a16:creationId xmlns:a16="http://schemas.microsoft.com/office/drawing/2014/main" id="{00000000-0008-0000-0200-0000F2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96117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335</xdr:row>
      <xdr:rowOff>168275</xdr:rowOff>
    </xdr:from>
    <xdr:to>
      <xdr:col>17</xdr:col>
      <xdr:colOff>3175</xdr:colOff>
      <xdr:row>335</xdr:row>
      <xdr:rowOff>168275</xdr:rowOff>
    </xdr:to>
    <xdr:sp macro="" textlink="">
      <xdr:nvSpPr>
        <xdr:cNvPr id="1267" name="WordArt 2047">
          <a:extLst>
            <a:ext uri="{FF2B5EF4-FFF2-40B4-BE49-F238E27FC236}">
              <a16:creationId xmlns:a16="http://schemas.microsoft.com/office/drawing/2014/main" id="{00000000-0008-0000-0200-0000F3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96117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335</xdr:row>
      <xdr:rowOff>170048</xdr:rowOff>
    </xdr:from>
    <xdr:to>
      <xdr:col>17</xdr:col>
      <xdr:colOff>3175</xdr:colOff>
      <xdr:row>335</xdr:row>
      <xdr:rowOff>170048</xdr:rowOff>
    </xdr:to>
    <xdr:sp macro="" textlink="">
      <xdr:nvSpPr>
        <xdr:cNvPr id="1268" name="WordArt 2050">
          <a:extLst>
            <a:ext uri="{FF2B5EF4-FFF2-40B4-BE49-F238E27FC236}">
              <a16:creationId xmlns:a16="http://schemas.microsoft.com/office/drawing/2014/main" id="{00000000-0008-0000-0200-0000F4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961354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335</xdr:row>
      <xdr:rowOff>168275</xdr:rowOff>
    </xdr:from>
    <xdr:to>
      <xdr:col>17</xdr:col>
      <xdr:colOff>3175</xdr:colOff>
      <xdr:row>335</xdr:row>
      <xdr:rowOff>168275</xdr:rowOff>
    </xdr:to>
    <xdr:sp macro="" textlink="">
      <xdr:nvSpPr>
        <xdr:cNvPr id="1269" name="WordArt 1">
          <a:extLst>
            <a:ext uri="{FF2B5EF4-FFF2-40B4-BE49-F238E27FC236}">
              <a16:creationId xmlns:a16="http://schemas.microsoft.com/office/drawing/2014/main" id="{00000000-0008-0000-0200-0000F5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96117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335</xdr:row>
      <xdr:rowOff>168275</xdr:rowOff>
    </xdr:from>
    <xdr:to>
      <xdr:col>17</xdr:col>
      <xdr:colOff>3175</xdr:colOff>
      <xdr:row>335</xdr:row>
      <xdr:rowOff>168275</xdr:rowOff>
    </xdr:to>
    <xdr:sp macro="" textlink="">
      <xdr:nvSpPr>
        <xdr:cNvPr id="1270" name="WordArt 2047">
          <a:extLst>
            <a:ext uri="{FF2B5EF4-FFF2-40B4-BE49-F238E27FC236}">
              <a16:creationId xmlns:a16="http://schemas.microsoft.com/office/drawing/2014/main" id="{00000000-0008-0000-0200-0000F6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96117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335</xdr:row>
      <xdr:rowOff>170048</xdr:rowOff>
    </xdr:from>
    <xdr:to>
      <xdr:col>17</xdr:col>
      <xdr:colOff>3175</xdr:colOff>
      <xdr:row>335</xdr:row>
      <xdr:rowOff>170048</xdr:rowOff>
    </xdr:to>
    <xdr:sp macro="" textlink="">
      <xdr:nvSpPr>
        <xdr:cNvPr id="1271" name="WordArt 2050">
          <a:extLst>
            <a:ext uri="{FF2B5EF4-FFF2-40B4-BE49-F238E27FC236}">
              <a16:creationId xmlns:a16="http://schemas.microsoft.com/office/drawing/2014/main" id="{00000000-0008-0000-0200-0000F7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961354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335</xdr:row>
      <xdr:rowOff>1120775</xdr:rowOff>
    </xdr:from>
    <xdr:to>
      <xdr:col>17</xdr:col>
      <xdr:colOff>3175</xdr:colOff>
      <xdr:row>335</xdr:row>
      <xdr:rowOff>1120775</xdr:rowOff>
    </xdr:to>
    <xdr:sp macro="" textlink="">
      <xdr:nvSpPr>
        <xdr:cNvPr id="1272" name="WordArt 1">
          <a:extLst>
            <a:ext uri="{FF2B5EF4-FFF2-40B4-BE49-F238E27FC236}">
              <a16:creationId xmlns:a16="http://schemas.microsoft.com/office/drawing/2014/main" id="{00000000-0008-0000-0200-0000F8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98403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335</xdr:row>
      <xdr:rowOff>1120775</xdr:rowOff>
    </xdr:from>
    <xdr:to>
      <xdr:col>17</xdr:col>
      <xdr:colOff>3175</xdr:colOff>
      <xdr:row>335</xdr:row>
      <xdr:rowOff>1120775</xdr:rowOff>
    </xdr:to>
    <xdr:sp macro="" textlink="">
      <xdr:nvSpPr>
        <xdr:cNvPr id="1273" name="WordArt 2047">
          <a:extLst>
            <a:ext uri="{FF2B5EF4-FFF2-40B4-BE49-F238E27FC236}">
              <a16:creationId xmlns:a16="http://schemas.microsoft.com/office/drawing/2014/main" id="{00000000-0008-0000-0200-0000F9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98403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335</xdr:row>
      <xdr:rowOff>1122548</xdr:rowOff>
    </xdr:from>
    <xdr:to>
      <xdr:col>17</xdr:col>
      <xdr:colOff>3175</xdr:colOff>
      <xdr:row>335</xdr:row>
      <xdr:rowOff>1122548</xdr:rowOff>
    </xdr:to>
    <xdr:sp macro="" textlink="">
      <xdr:nvSpPr>
        <xdr:cNvPr id="1274" name="WordArt 2050">
          <a:extLst>
            <a:ext uri="{FF2B5EF4-FFF2-40B4-BE49-F238E27FC236}">
              <a16:creationId xmlns:a16="http://schemas.microsoft.com/office/drawing/2014/main" id="{00000000-0008-0000-0200-0000FA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984214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335</xdr:row>
      <xdr:rowOff>1120775</xdr:rowOff>
    </xdr:from>
    <xdr:to>
      <xdr:col>17</xdr:col>
      <xdr:colOff>3175</xdr:colOff>
      <xdr:row>335</xdr:row>
      <xdr:rowOff>1120775</xdr:rowOff>
    </xdr:to>
    <xdr:sp macro="" textlink="">
      <xdr:nvSpPr>
        <xdr:cNvPr id="1275" name="WordArt 1">
          <a:extLst>
            <a:ext uri="{FF2B5EF4-FFF2-40B4-BE49-F238E27FC236}">
              <a16:creationId xmlns:a16="http://schemas.microsoft.com/office/drawing/2014/main" id="{00000000-0008-0000-0200-0000FB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98403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335</xdr:row>
      <xdr:rowOff>1120775</xdr:rowOff>
    </xdr:from>
    <xdr:to>
      <xdr:col>17</xdr:col>
      <xdr:colOff>3175</xdr:colOff>
      <xdr:row>335</xdr:row>
      <xdr:rowOff>1120775</xdr:rowOff>
    </xdr:to>
    <xdr:sp macro="" textlink="">
      <xdr:nvSpPr>
        <xdr:cNvPr id="1276" name="WordArt 2047">
          <a:extLst>
            <a:ext uri="{FF2B5EF4-FFF2-40B4-BE49-F238E27FC236}">
              <a16:creationId xmlns:a16="http://schemas.microsoft.com/office/drawing/2014/main" id="{00000000-0008-0000-0200-0000FC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98403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335</xdr:row>
      <xdr:rowOff>1122548</xdr:rowOff>
    </xdr:from>
    <xdr:to>
      <xdr:col>17</xdr:col>
      <xdr:colOff>3175</xdr:colOff>
      <xdr:row>335</xdr:row>
      <xdr:rowOff>1122548</xdr:rowOff>
    </xdr:to>
    <xdr:sp macro="" textlink="">
      <xdr:nvSpPr>
        <xdr:cNvPr id="1277" name="WordArt 2050">
          <a:extLst>
            <a:ext uri="{FF2B5EF4-FFF2-40B4-BE49-F238E27FC236}">
              <a16:creationId xmlns:a16="http://schemas.microsoft.com/office/drawing/2014/main" id="{00000000-0008-0000-0200-0000FD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984214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335</xdr:row>
      <xdr:rowOff>168275</xdr:rowOff>
    </xdr:from>
    <xdr:to>
      <xdr:col>17</xdr:col>
      <xdr:colOff>3175</xdr:colOff>
      <xdr:row>335</xdr:row>
      <xdr:rowOff>168275</xdr:rowOff>
    </xdr:to>
    <xdr:sp macro="" textlink="">
      <xdr:nvSpPr>
        <xdr:cNvPr id="1278" name="WordArt 1">
          <a:extLst>
            <a:ext uri="{FF2B5EF4-FFF2-40B4-BE49-F238E27FC236}">
              <a16:creationId xmlns:a16="http://schemas.microsoft.com/office/drawing/2014/main" id="{00000000-0008-0000-0200-0000FE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96117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335</xdr:row>
      <xdr:rowOff>168275</xdr:rowOff>
    </xdr:from>
    <xdr:to>
      <xdr:col>17</xdr:col>
      <xdr:colOff>3175</xdr:colOff>
      <xdr:row>335</xdr:row>
      <xdr:rowOff>168275</xdr:rowOff>
    </xdr:to>
    <xdr:sp macro="" textlink="">
      <xdr:nvSpPr>
        <xdr:cNvPr id="1279" name="WordArt 2047">
          <a:extLst>
            <a:ext uri="{FF2B5EF4-FFF2-40B4-BE49-F238E27FC236}">
              <a16:creationId xmlns:a16="http://schemas.microsoft.com/office/drawing/2014/main" id="{00000000-0008-0000-0200-0000FF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96117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335</xdr:row>
      <xdr:rowOff>170048</xdr:rowOff>
    </xdr:from>
    <xdr:to>
      <xdr:col>17</xdr:col>
      <xdr:colOff>3175</xdr:colOff>
      <xdr:row>335</xdr:row>
      <xdr:rowOff>170048</xdr:rowOff>
    </xdr:to>
    <xdr:sp macro="" textlink="">
      <xdr:nvSpPr>
        <xdr:cNvPr id="1280" name="WordArt 2050">
          <a:extLst>
            <a:ext uri="{FF2B5EF4-FFF2-40B4-BE49-F238E27FC236}">
              <a16:creationId xmlns:a16="http://schemas.microsoft.com/office/drawing/2014/main" id="{00000000-0008-0000-0200-000000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961354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335</xdr:row>
      <xdr:rowOff>168275</xdr:rowOff>
    </xdr:from>
    <xdr:to>
      <xdr:col>17</xdr:col>
      <xdr:colOff>3175</xdr:colOff>
      <xdr:row>335</xdr:row>
      <xdr:rowOff>168275</xdr:rowOff>
    </xdr:to>
    <xdr:sp macro="" textlink="">
      <xdr:nvSpPr>
        <xdr:cNvPr id="1281" name="WordArt 1">
          <a:extLst>
            <a:ext uri="{FF2B5EF4-FFF2-40B4-BE49-F238E27FC236}">
              <a16:creationId xmlns:a16="http://schemas.microsoft.com/office/drawing/2014/main" id="{00000000-0008-0000-0200-000001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96117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335</xdr:row>
      <xdr:rowOff>168275</xdr:rowOff>
    </xdr:from>
    <xdr:to>
      <xdr:col>17</xdr:col>
      <xdr:colOff>3175</xdr:colOff>
      <xdr:row>335</xdr:row>
      <xdr:rowOff>168275</xdr:rowOff>
    </xdr:to>
    <xdr:sp macro="" textlink="">
      <xdr:nvSpPr>
        <xdr:cNvPr id="1282" name="WordArt 2047">
          <a:extLst>
            <a:ext uri="{FF2B5EF4-FFF2-40B4-BE49-F238E27FC236}">
              <a16:creationId xmlns:a16="http://schemas.microsoft.com/office/drawing/2014/main" id="{00000000-0008-0000-0200-000002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96117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335</xdr:row>
      <xdr:rowOff>170048</xdr:rowOff>
    </xdr:from>
    <xdr:to>
      <xdr:col>17</xdr:col>
      <xdr:colOff>3175</xdr:colOff>
      <xdr:row>335</xdr:row>
      <xdr:rowOff>170048</xdr:rowOff>
    </xdr:to>
    <xdr:sp macro="" textlink="">
      <xdr:nvSpPr>
        <xdr:cNvPr id="1283" name="WordArt 2050">
          <a:extLst>
            <a:ext uri="{FF2B5EF4-FFF2-40B4-BE49-F238E27FC236}">
              <a16:creationId xmlns:a16="http://schemas.microsoft.com/office/drawing/2014/main" id="{00000000-0008-0000-0200-000003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961354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335</xdr:row>
      <xdr:rowOff>168275</xdr:rowOff>
    </xdr:from>
    <xdr:to>
      <xdr:col>17</xdr:col>
      <xdr:colOff>3175</xdr:colOff>
      <xdr:row>335</xdr:row>
      <xdr:rowOff>168275</xdr:rowOff>
    </xdr:to>
    <xdr:sp macro="" textlink="">
      <xdr:nvSpPr>
        <xdr:cNvPr id="1284" name="WordArt 1">
          <a:extLst>
            <a:ext uri="{FF2B5EF4-FFF2-40B4-BE49-F238E27FC236}">
              <a16:creationId xmlns:a16="http://schemas.microsoft.com/office/drawing/2014/main" id="{00000000-0008-0000-0200-000004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96117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335</xdr:row>
      <xdr:rowOff>168275</xdr:rowOff>
    </xdr:from>
    <xdr:to>
      <xdr:col>17</xdr:col>
      <xdr:colOff>3175</xdr:colOff>
      <xdr:row>335</xdr:row>
      <xdr:rowOff>168275</xdr:rowOff>
    </xdr:to>
    <xdr:sp macro="" textlink="">
      <xdr:nvSpPr>
        <xdr:cNvPr id="1285" name="WordArt 2047">
          <a:extLst>
            <a:ext uri="{FF2B5EF4-FFF2-40B4-BE49-F238E27FC236}">
              <a16:creationId xmlns:a16="http://schemas.microsoft.com/office/drawing/2014/main" id="{00000000-0008-0000-0200-000005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96117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335</xdr:row>
      <xdr:rowOff>170048</xdr:rowOff>
    </xdr:from>
    <xdr:to>
      <xdr:col>17</xdr:col>
      <xdr:colOff>3175</xdr:colOff>
      <xdr:row>335</xdr:row>
      <xdr:rowOff>170048</xdr:rowOff>
    </xdr:to>
    <xdr:sp macro="" textlink="">
      <xdr:nvSpPr>
        <xdr:cNvPr id="1286" name="WordArt 2050">
          <a:extLst>
            <a:ext uri="{FF2B5EF4-FFF2-40B4-BE49-F238E27FC236}">
              <a16:creationId xmlns:a16="http://schemas.microsoft.com/office/drawing/2014/main" id="{00000000-0008-0000-0200-000006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961354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335</xdr:row>
      <xdr:rowOff>168275</xdr:rowOff>
    </xdr:from>
    <xdr:to>
      <xdr:col>17</xdr:col>
      <xdr:colOff>3175</xdr:colOff>
      <xdr:row>335</xdr:row>
      <xdr:rowOff>168275</xdr:rowOff>
    </xdr:to>
    <xdr:sp macro="" textlink="">
      <xdr:nvSpPr>
        <xdr:cNvPr id="1287" name="WordArt 1">
          <a:extLst>
            <a:ext uri="{FF2B5EF4-FFF2-40B4-BE49-F238E27FC236}">
              <a16:creationId xmlns:a16="http://schemas.microsoft.com/office/drawing/2014/main" id="{00000000-0008-0000-0200-000007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96117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335</xdr:row>
      <xdr:rowOff>168275</xdr:rowOff>
    </xdr:from>
    <xdr:to>
      <xdr:col>17</xdr:col>
      <xdr:colOff>3175</xdr:colOff>
      <xdr:row>335</xdr:row>
      <xdr:rowOff>168275</xdr:rowOff>
    </xdr:to>
    <xdr:sp macro="" textlink="">
      <xdr:nvSpPr>
        <xdr:cNvPr id="1288" name="WordArt 2047">
          <a:extLst>
            <a:ext uri="{FF2B5EF4-FFF2-40B4-BE49-F238E27FC236}">
              <a16:creationId xmlns:a16="http://schemas.microsoft.com/office/drawing/2014/main" id="{00000000-0008-0000-0200-000008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96117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335</xdr:row>
      <xdr:rowOff>170048</xdr:rowOff>
    </xdr:from>
    <xdr:to>
      <xdr:col>17</xdr:col>
      <xdr:colOff>3175</xdr:colOff>
      <xdr:row>335</xdr:row>
      <xdr:rowOff>170048</xdr:rowOff>
    </xdr:to>
    <xdr:sp macro="" textlink="">
      <xdr:nvSpPr>
        <xdr:cNvPr id="1289" name="WordArt 2050">
          <a:extLst>
            <a:ext uri="{FF2B5EF4-FFF2-40B4-BE49-F238E27FC236}">
              <a16:creationId xmlns:a16="http://schemas.microsoft.com/office/drawing/2014/main" id="{00000000-0008-0000-0200-000009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961354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335</xdr:row>
      <xdr:rowOff>168275</xdr:rowOff>
    </xdr:from>
    <xdr:to>
      <xdr:col>17</xdr:col>
      <xdr:colOff>3175</xdr:colOff>
      <xdr:row>335</xdr:row>
      <xdr:rowOff>168275</xdr:rowOff>
    </xdr:to>
    <xdr:sp macro="" textlink="">
      <xdr:nvSpPr>
        <xdr:cNvPr id="1290" name="WordArt 1">
          <a:extLst>
            <a:ext uri="{FF2B5EF4-FFF2-40B4-BE49-F238E27FC236}">
              <a16:creationId xmlns:a16="http://schemas.microsoft.com/office/drawing/2014/main" id="{00000000-0008-0000-0200-00000A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96117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335</xdr:row>
      <xdr:rowOff>168275</xdr:rowOff>
    </xdr:from>
    <xdr:to>
      <xdr:col>17</xdr:col>
      <xdr:colOff>3175</xdr:colOff>
      <xdr:row>335</xdr:row>
      <xdr:rowOff>168275</xdr:rowOff>
    </xdr:to>
    <xdr:sp macro="" textlink="">
      <xdr:nvSpPr>
        <xdr:cNvPr id="1291" name="WordArt 2047">
          <a:extLst>
            <a:ext uri="{FF2B5EF4-FFF2-40B4-BE49-F238E27FC236}">
              <a16:creationId xmlns:a16="http://schemas.microsoft.com/office/drawing/2014/main" id="{00000000-0008-0000-0200-00000B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96117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335</xdr:row>
      <xdr:rowOff>170048</xdr:rowOff>
    </xdr:from>
    <xdr:to>
      <xdr:col>17</xdr:col>
      <xdr:colOff>3175</xdr:colOff>
      <xdr:row>335</xdr:row>
      <xdr:rowOff>170048</xdr:rowOff>
    </xdr:to>
    <xdr:sp macro="" textlink="">
      <xdr:nvSpPr>
        <xdr:cNvPr id="1292" name="WordArt 2050">
          <a:extLst>
            <a:ext uri="{FF2B5EF4-FFF2-40B4-BE49-F238E27FC236}">
              <a16:creationId xmlns:a16="http://schemas.microsoft.com/office/drawing/2014/main" id="{00000000-0008-0000-0200-00000C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961354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335</xdr:row>
      <xdr:rowOff>168275</xdr:rowOff>
    </xdr:from>
    <xdr:to>
      <xdr:col>17</xdr:col>
      <xdr:colOff>3175</xdr:colOff>
      <xdr:row>335</xdr:row>
      <xdr:rowOff>168275</xdr:rowOff>
    </xdr:to>
    <xdr:sp macro="" textlink="">
      <xdr:nvSpPr>
        <xdr:cNvPr id="1293" name="WordArt 1">
          <a:extLst>
            <a:ext uri="{FF2B5EF4-FFF2-40B4-BE49-F238E27FC236}">
              <a16:creationId xmlns:a16="http://schemas.microsoft.com/office/drawing/2014/main" id="{00000000-0008-0000-0200-00000D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96117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335</xdr:row>
      <xdr:rowOff>168275</xdr:rowOff>
    </xdr:from>
    <xdr:to>
      <xdr:col>17</xdr:col>
      <xdr:colOff>3175</xdr:colOff>
      <xdr:row>335</xdr:row>
      <xdr:rowOff>168275</xdr:rowOff>
    </xdr:to>
    <xdr:sp macro="" textlink="">
      <xdr:nvSpPr>
        <xdr:cNvPr id="1294" name="WordArt 2047">
          <a:extLst>
            <a:ext uri="{FF2B5EF4-FFF2-40B4-BE49-F238E27FC236}">
              <a16:creationId xmlns:a16="http://schemas.microsoft.com/office/drawing/2014/main" id="{00000000-0008-0000-0200-00000E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96117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335</xdr:row>
      <xdr:rowOff>170048</xdr:rowOff>
    </xdr:from>
    <xdr:to>
      <xdr:col>17</xdr:col>
      <xdr:colOff>3175</xdr:colOff>
      <xdr:row>335</xdr:row>
      <xdr:rowOff>170048</xdr:rowOff>
    </xdr:to>
    <xdr:sp macro="" textlink="">
      <xdr:nvSpPr>
        <xdr:cNvPr id="1295" name="WordArt 2050">
          <a:extLst>
            <a:ext uri="{FF2B5EF4-FFF2-40B4-BE49-F238E27FC236}">
              <a16:creationId xmlns:a16="http://schemas.microsoft.com/office/drawing/2014/main" id="{00000000-0008-0000-0200-00000F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961354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329</xdr:row>
      <xdr:rowOff>0</xdr:rowOff>
    </xdr:from>
    <xdr:to>
      <xdr:col>17</xdr:col>
      <xdr:colOff>3175</xdr:colOff>
      <xdr:row>329</xdr:row>
      <xdr:rowOff>0</xdr:rowOff>
    </xdr:to>
    <xdr:sp macro="" textlink="">
      <xdr:nvSpPr>
        <xdr:cNvPr id="1296" name="WordArt 1">
          <a:extLst>
            <a:ext uri="{FF2B5EF4-FFF2-40B4-BE49-F238E27FC236}">
              <a16:creationId xmlns:a16="http://schemas.microsoft.com/office/drawing/2014/main" id="{00000000-0008-0000-0200-000010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70432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329</xdr:row>
      <xdr:rowOff>0</xdr:rowOff>
    </xdr:from>
    <xdr:to>
      <xdr:col>17</xdr:col>
      <xdr:colOff>3175</xdr:colOff>
      <xdr:row>329</xdr:row>
      <xdr:rowOff>0</xdr:rowOff>
    </xdr:to>
    <xdr:sp macro="" textlink="">
      <xdr:nvSpPr>
        <xdr:cNvPr id="1297" name="WordArt 2047">
          <a:extLst>
            <a:ext uri="{FF2B5EF4-FFF2-40B4-BE49-F238E27FC236}">
              <a16:creationId xmlns:a16="http://schemas.microsoft.com/office/drawing/2014/main" id="{00000000-0008-0000-0200-000011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70432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329</xdr:row>
      <xdr:rowOff>0</xdr:rowOff>
    </xdr:from>
    <xdr:to>
      <xdr:col>17</xdr:col>
      <xdr:colOff>3175</xdr:colOff>
      <xdr:row>329</xdr:row>
      <xdr:rowOff>0</xdr:rowOff>
    </xdr:to>
    <xdr:sp macro="" textlink="">
      <xdr:nvSpPr>
        <xdr:cNvPr id="1298" name="WordArt 1">
          <a:extLst>
            <a:ext uri="{FF2B5EF4-FFF2-40B4-BE49-F238E27FC236}">
              <a16:creationId xmlns:a16="http://schemas.microsoft.com/office/drawing/2014/main" id="{00000000-0008-0000-0200-000012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70432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329</xdr:row>
      <xdr:rowOff>0</xdr:rowOff>
    </xdr:from>
    <xdr:to>
      <xdr:col>17</xdr:col>
      <xdr:colOff>3175</xdr:colOff>
      <xdr:row>329</xdr:row>
      <xdr:rowOff>0</xdr:rowOff>
    </xdr:to>
    <xdr:sp macro="" textlink="">
      <xdr:nvSpPr>
        <xdr:cNvPr id="1299" name="WordArt 2047">
          <a:extLst>
            <a:ext uri="{FF2B5EF4-FFF2-40B4-BE49-F238E27FC236}">
              <a16:creationId xmlns:a16="http://schemas.microsoft.com/office/drawing/2014/main" id="{00000000-0008-0000-0200-000013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70432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329</xdr:row>
      <xdr:rowOff>0</xdr:rowOff>
    </xdr:from>
    <xdr:to>
      <xdr:col>17</xdr:col>
      <xdr:colOff>3175</xdr:colOff>
      <xdr:row>329</xdr:row>
      <xdr:rowOff>0</xdr:rowOff>
    </xdr:to>
    <xdr:sp macro="" textlink="">
      <xdr:nvSpPr>
        <xdr:cNvPr id="1300" name="WordArt 1">
          <a:extLst>
            <a:ext uri="{FF2B5EF4-FFF2-40B4-BE49-F238E27FC236}">
              <a16:creationId xmlns:a16="http://schemas.microsoft.com/office/drawing/2014/main" id="{00000000-0008-0000-0200-000014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70432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329</xdr:row>
      <xdr:rowOff>0</xdr:rowOff>
    </xdr:from>
    <xdr:to>
      <xdr:col>17</xdr:col>
      <xdr:colOff>3175</xdr:colOff>
      <xdr:row>329</xdr:row>
      <xdr:rowOff>0</xdr:rowOff>
    </xdr:to>
    <xdr:sp macro="" textlink="">
      <xdr:nvSpPr>
        <xdr:cNvPr id="1301" name="WordArt 2047">
          <a:extLst>
            <a:ext uri="{FF2B5EF4-FFF2-40B4-BE49-F238E27FC236}">
              <a16:creationId xmlns:a16="http://schemas.microsoft.com/office/drawing/2014/main" id="{00000000-0008-0000-0200-000015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70432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329</xdr:row>
      <xdr:rowOff>0</xdr:rowOff>
    </xdr:from>
    <xdr:to>
      <xdr:col>17</xdr:col>
      <xdr:colOff>3175</xdr:colOff>
      <xdr:row>329</xdr:row>
      <xdr:rowOff>0</xdr:rowOff>
    </xdr:to>
    <xdr:sp macro="" textlink="">
      <xdr:nvSpPr>
        <xdr:cNvPr id="1302" name="WordArt 1">
          <a:extLst>
            <a:ext uri="{FF2B5EF4-FFF2-40B4-BE49-F238E27FC236}">
              <a16:creationId xmlns:a16="http://schemas.microsoft.com/office/drawing/2014/main" id="{00000000-0008-0000-0200-000016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70432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329</xdr:row>
      <xdr:rowOff>0</xdr:rowOff>
    </xdr:from>
    <xdr:to>
      <xdr:col>17</xdr:col>
      <xdr:colOff>3175</xdr:colOff>
      <xdr:row>329</xdr:row>
      <xdr:rowOff>0</xdr:rowOff>
    </xdr:to>
    <xdr:sp macro="" textlink="">
      <xdr:nvSpPr>
        <xdr:cNvPr id="1303" name="WordArt 2047">
          <a:extLst>
            <a:ext uri="{FF2B5EF4-FFF2-40B4-BE49-F238E27FC236}">
              <a16:creationId xmlns:a16="http://schemas.microsoft.com/office/drawing/2014/main" id="{00000000-0008-0000-0200-000017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70432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329</xdr:row>
      <xdr:rowOff>0</xdr:rowOff>
    </xdr:from>
    <xdr:to>
      <xdr:col>17</xdr:col>
      <xdr:colOff>3175</xdr:colOff>
      <xdr:row>329</xdr:row>
      <xdr:rowOff>0</xdr:rowOff>
    </xdr:to>
    <xdr:sp macro="" textlink="">
      <xdr:nvSpPr>
        <xdr:cNvPr id="1304" name="WordArt 1">
          <a:extLst>
            <a:ext uri="{FF2B5EF4-FFF2-40B4-BE49-F238E27FC236}">
              <a16:creationId xmlns:a16="http://schemas.microsoft.com/office/drawing/2014/main" id="{00000000-0008-0000-0200-000018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70432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329</xdr:row>
      <xdr:rowOff>0</xdr:rowOff>
    </xdr:from>
    <xdr:to>
      <xdr:col>17</xdr:col>
      <xdr:colOff>3175</xdr:colOff>
      <xdr:row>329</xdr:row>
      <xdr:rowOff>0</xdr:rowOff>
    </xdr:to>
    <xdr:sp macro="" textlink="">
      <xdr:nvSpPr>
        <xdr:cNvPr id="1305" name="WordArt 2047">
          <a:extLst>
            <a:ext uri="{FF2B5EF4-FFF2-40B4-BE49-F238E27FC236}">
              <a16:creationId xmlns:a16="http://schemas.microsoft.com/office/drawing/2014/main" id="{00000000-0008-0000-0200-000019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70432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329</xdr:row>
      <xdr:rowOff>0</xdr:rowOff>
    </xdr:from>
    <xdr:to>
      <xdr:col>17</xdr:col>
      <xdr:colOff>3175</xdr:colOff>
      <xdr:row>329</xdr:row>
      <xdr:rowOff>0</xdr:rowOff>
    </xdr:to>
    <xdr:sp macro="" textlink="">
      <xdr:nvSpPr>
        <xdr:cNvPr id="1306" name="WordArt 2050">
          <a:extLst>
            <a:ext uri="{FF2B5EF4-FFF2-40B4-BE49-F238E27FC236}">
              <a16:creationId xmlns:a16="http://schemas.microsoft.com/office/drawing/2014/main" id="{00000000-0008-0000-0200-00001A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70432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329</xdr:row>
      <xdr:rowOff>0</xdr:rowOff>
    </xdr:from>
    <xdr:to>
      <xdr:col>17</xdr:col>
      <xdr:colOff>3175</xdr:colOff>
      <xdr:row>329</xdr:row>
      <xdr:rowOff>0</xdr:rowOff>
    </xdr:to>
    <xdr:sp macro="" textlink="">
      <xdr:nvSpPr>
        <xdr:cNvPr id="1307" name="WordArt 1">
          <a:extLst>
            <a:ext uri="{FF2B5EF4-FFF2-40B4-BE49-F238E27FC236}">
              <a16:creationId xmlns:a16="http://schemas.microsoft.com/office/drawing/2014/main" id="{00000000-0008-0000-0200-00001B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70432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329</xdr:row>
      <xdr:rowOff>0</xdr:rowOff>
    </xdr:from>
    <xdr:to>
      <xdr:col>17</xdr:col>
      <xdr:colOff>3175</xdr:colOff>
      <xdr:row>329</xdr:row>
      <xdr:rowOff>0</xdr:rowOff>
    </xdr:to>
    <xdr:sp macro="" textlink="">
      <xdr:nvSpPr>
        <xdr:cNvPr id="1308" name="WordArt 2047">
          <a:extLst>
            <a:ext uri="{FF2B5EF4-FFF2-40B4-BE49-F238E27FC236}">
              <a16:creationId xmlns:a16="http://schemas.microsoft.com/office/drawing/2014/main" id="{00000000-0008-0000-0200-00001C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70432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329</xdr:row>
      <xdr:rowOff>0</xdr:rowOff>
    </xdr:from>
    <xdr:to>
      <xdr:col>17</xdr:col>
      <xdr:colOff>3175</xdr:colOff>
      <xdr:row>329</xdr:row>
      <xdr:rowOff>0</xdr:rowOff>
    </xdr:to>
    <xdr:sp macro="" textlink="">
      <xdr:nvSpPr>
        <xdr:cNvPr id="1309" name="WordArt 2050">
          <a:extLst>
            <a:ext uri="{FF2B5EF4-FFF2-40B4-BE49-F238E27FC236}">
              <a16:creationId xmlns:a16="http://schemas.microsoft.com/office/drawing/2014/main" id="{00000000-0008-0000-0200-00001D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70432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329</xdr:row>
      <xdr:rowOff>0</xdr:rowOff>
    </xdr:from>
    <xdr:to>
      <xdr:col>17</xdr:col>
      <xdr:colOff>3175</xdr:colOff>
      <xdr:row>329</xdr:row>
      <xdr:rowOff>0</xdr:rowOff>
    </xdr:to>
    <xdr:sp macro="" textlink="">
      <xdr:nvSpPr>
        <xdr:cNvPr id="1310" name="WordArt 1">
          <a:extLst>
            <a:ext uri="{FF2B5EF4-FFF2-40B4-BE49-F238E27FC236}">
              <a16:creationId xmlns:a16="http://schemas.microsoft.com/office/drawing/2014/main" id="{00000000-0008-0000-0200-00001E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70432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329</xdr:row>
      <xdr:rowOff>0</xdr:rowOff>
    </xdr:from>
    <xdr:to>
      <xdr:col>17</xdr:col>
      <xdr:colOff>3175</xdr:colOff>
      <xdr:row>329</xdr:row>
      <xdr:rowOff>0</xdr:rowOff>
    </xdr:to>
    <xdr:sp macro="" textlink="">
      <xdr:nvSpPr>
        <xdr:cNvPr id="1311" name="WordArt 2047">
          <a:extLst>
            <a:ext uri="{FF2B5EF4-FFF2-40B4-BE49-F238E27FC236}">
              <a16:creationId xmlns:a16="http://schemas.microsoft.com/office/drawing/2014/main" id="{00000000-0008-0000-0200-00001F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70432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329</xdr:row>
      <xdr:rowOff>0</xdr:rowOff>
    </xdr:from>
    <xdr:to>
      <xdr:col>17</xdr:col>
      <xdr:colOff>3175</xdr:colOff>
      <xdr:row>329</xdr:row>
      <xdr:rowOff>0</xdr:rowOff>
    </xdr:to>
    <xdr:sp macro="" textlink="">
      <xdr:nvSpPr>
        <xdr:cNvPr id="1312" name="WordArt 2050">
          <a:extLst>
            <a:ext uri="{FF2B5EF4-FFF2-40B4-BE49-F238E27FC236}">
              <a16:creationId xmlns:a16="http://schemas.microsoft.com/office/drawing/2014/main" id="{00000000-0008-0000-0200-000020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70432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329</xdr:row>
      <xdr:rowOff>0</xdr:rowOff>
    </xdr:from>
    <xdr:to>
      <xdr:col>17</xdr:col>
      <xdr:colOff>3175</xdr:colOff>
      <xdr:row>329</xdr:row>
      <xdr:rowOff>0</xdr:rowOff>
    </xdr:to>
    <xdr:sp macro="" textlink="">
      <xdr:nvSpPr>
        <xdr:cNvPr id="1313" name="WordArt 1">
          <a:extLst>
            <a:ext uri="{FF2B5EF4-FFF2-40B4-BE49-F238E27FC236}">
              <a16:creationId xmlns:a16="http://schemas.microsoft.com/office/drawing/2014/main" id="{00000000-0008-0000-0200-000021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70432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329</xdr:row>
      <xdr:rowOff>0</xdr:rowOff>
    </xdr:from>
    <xdr:to>
      <xdr:col>17</xdr:col>
      <xdr:colOff>3175</xdr:colOff>
      <xdr:row>329</xdr:row>
      <xdr:rowOff>0</xdr:rowOff>
    </xdr:to>
    <xdr:sp macro="" textlink="">
      <xdr:nvSpPr>
        <xdr:cNvPr id="1314" name="WordArt 2047">
          <a:extLst>
            <a:ext uri="{FF2B5EF4-FFF2-40B4-BE49-F238E27FC236}">
              <a16:creationId xmlns:a16="http://schemas.microsoft.com/office/drawing/2014/main" id="{00000000-0008-0000-0200-000022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70432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329</xdr:row>
      <xdr:rowOff>0</xdr:rowOff>
    </xdr:from>
    <xdr:to>
      <xdr:col>17</xdr:col>
      <xdr:colOff>3175</xdr:colOff>
      <xdr:row>329</xdr:row>
      <xdr:rowOff>0</xdr:rowOff>
    </xdr:to>
    <xdr:sp macro="" textlink="">
      <xdr:nvSpPr>
        <xdr:cNvPr id="1315" name="WordArt 2050">
          <a:extLst>
            <a:ext uri="{FF2B5EF4-FFF2-40B4-BE49-F238E27FC236}">
              <a16:creationId xmlns:a16="http://schemas.microsoft.com/office/drawing/2014/main" id="{00000000-0008-0000-0200-000023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70432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322</xdr:row>
      <xdr:rowOff>168275</xdr:rowOff>
    </xdr:from>
    <xdr:to>
      <xdr:col>17</xdr:col>
      <xdr:colOff>3175</xdr:colOff>
      <xdr:row>322</xdr:row>
      <xdr:rowOff>168275</xdr:rowOff>
    </xdr:to>
    <xdr:sp macro="" textlink="">
      <xdr:nvSpPr>
        <xdr:cNvPr id="1316" name="WordArt 1">
          <a:extLst>
            <a:ext uri="{FF2B5EF4-FFF2-40B4-BE49-F238E27FC236}">
              <a16:creationId xmlns:a16="http://schemas.microsoft.com/office/drawing/2014/main" id="{00000000-0008-0000-0200-000024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56112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322</xdr:row>
      <xdr:rowOff>168275</xdr:rowOff>
    </xdr:from>
    <xdr:to>
      <xdr:col>17</xdr:col>
      <xdr:colOff>3175</xdr:colOff>
      <xdr:row>322</xdr:row>
      <xdr:rowOff>168275</xdr:rowOff>
    </xdr:to>
    <xdr:sp macro="" textlink="">
      <xdr:nvSpPr>
        <xdr:cNvPr id="1317" name="WordArt 2047">
          <a:extLst>
            <a:ext uri="{FF2B5EF4-FFF2-40B4-BE49-F238E27FC236}">
              <a16:creationId xmlns:a16="http://schemas.microsoft.com/office/drawing/2014/main" id="{00000000-0008-0000-0200-000025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56112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322</xdr:row>
      <xdr:rowOff>170048</xdr:rowOff>
    </xdr:from>
    <xdr:to>
      <xdr:col>17</xdr:col>
      <xdr:colOff>3175</xdr:colOff>
      <xdr:row>322</xdr:row>
      <xdr:rowOff>170048</xdr:rowOff>
    </xdr:to>
    <xdr:sp macro="" textlink="">
      <xdr:nvSpPr>
        <xdr:cNvPr id="1318" name="WordArt 2050">
          <a:extLst>
            <a:ext uri="{FF2B5EF4-FFF2-40B4-BE49-F238E27FC236}">
              <a16:creationId xmlns:a16="http://schemas.microsoft.com/office/drawing/2014/main" id="{00000000-0008-0000-0200-000026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561304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322</xdr:row>
      <xdr:rowOff>168275</xdr:rowOff>
    </xdr:from>
    <xdr:to>
      <xdr:col>17</xdr:col>
      <xdr:colOff>3175</xdr:colOff>
      <xdr:row>322</xdr:row>
      <xdr:rowOff>168275</xdr:rowOff>
    </xdr:to>
    <xdr:sp macro="" textlink="">
      <xdr:nvSpPr>
        <xdr:cNvPr id="1319" name="WordArt 1">
          <a:extLst>
            <a:ext uri="{FF2B5EF4-FFF2-40B4-BE49-F238E27FC236}">
              <a16:creationId xmlns:a16="http://schemas.microsoft.com/office/drawing/2014/main" id="{00000000-0008-0000-0200-000027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56112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322</xdr:row>
      <xdr:rowOff>168275</xdr:rowOff>
    </xdr:from>
    <xdr:to>
      <xdr:col>17</xdr:col>
      <xdr:colOff>3175</xdr:colOff>
      <xdr:row>322</xdr:row>
      <xdr:rowOff>168275</xdr:rowOff>
    </xdr:to>
    <xdr:sp macro="" textlink="">
      <xdr:nvSpPr>
        <xdr:cNvPr id="1320" name="WordArt 2047">
          <a:extLst>
            <a:ext uri="{FF2B5EF4-FFF2-40B4-BE49-F238E27FC236}">
              <a16:creationId xmlns:a16="http://schemas.microsoft.com/office/drawing/2014/main" id="{00000000-0008-0000-0200-000028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56112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322</xdr:row>
      <xdr:rowOff>170048</xdr:rowOff>
    </xdr:from>
    <xdr:to>
      <xdr:col>17</xdr:col>
      <xdr:colOff>3175</xdr:colOff>
      <xdr:row>322</xdr:row>
      <xdr:rowOff>170048</xdr:rowOff>
    </xdr:to>
    <xdr:sp macro="" textlink="">
      <xdr:nvSpPr>
        <xdr:cNvPr id="1321" name="WordArt 2050">
          <a:extLst>
            <a:ext uri="{FF2B5EF4-FFF2-40B4-BE49-F238E27FC236}">
              <a16:creationId xmlns:a16="http://schemas.microsoft.com/office/drawing/2014/main" id="{00000000-0008-0000-0200-000029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561304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322</xdr:row>
      <xdr:rowOff>168275</xdr:rowOff>
    </xdr:from>
    <xdr:to>
      <xdr:col>17</xdr:col>
      <xdr:colOff>3175</xdr:colOff>
      <xdr:row>322</xdr:row>
      <xdr:rowOff>168275</xdr:rowOff>
    </xdr:to>
    <xdr:sp macro="" textlink="">
      <xdr:nvSpPr>
        <xdr:cNvPr id="1322" name="WordArt 1">
          <a:extLst>
            <a:ext uri="{FF2B5EF4-FFF2-40B4-BE49-F238E27FC236}">
              <a16:creationId xmlns:a16="http://schemas.microsoft.com/office/drawing/2014/main" id="{00000000-0008-0000-0200-00002A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56112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322</xdr:row>
      <xdr:rowOff>168275</xdr:rowOff>
    </xdr:from>
    <xdr:to>
      <xdr:col>17</xdr:col>
      <xdr:colOff>3175</xdr:colOff>
      <xdr:row>322</xdr:row>
      <xdr:rowOff>168275</xdr:rowOff>
    </xdr:to>
    <xdr:sp macro="" textlink="">
      <xdr:nvSpPr>
        <xdr:cNvPr id="1323" name="WordArt 2047">
          <a:extLst>
            <a:ext uri="{FF2B5EF4-FFF2-40B4-BE49-F238E27FC236}">
              <a16:creationId xmlns:a16="http://schemas.microsoft.com/office/drawing/2014/main" id="{00000000-0008-0000-0200-00002B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56112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322</xdr:row>
      <xdr:rowOff>170048</xdr:rowOff>
    </xdr:from>
    <xdr:to>
      <xdr:col>17</xdr:col>
      <xdr:colOff>3175</xdr:colOff>
      <xdr:row>322</xdr:row>
      <xdr:rowOff>170048</xdr:rowOff>
    </xdr:to>
    <xdr:sp macro="" textlink="">
      <xdr:nvSpPr>
        <xdr:cNvPr id="1324" name="WordArt 2050">
          <a:extLst>
            <a:ext uri="{FF2B5EF4-FFF2-40B4-BE49-F238E27FC236}">
              <a16:creationId xmlns:a16="http://schemas.microsoft.com/office/drawing/2014/main" id="{00000000-0008-0000-0200-00002C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561304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322</xdr:row>
      <xdr:rowOff>168275</xdr:rowOff>
    </xdr:from>
    <xdr:to>
      <xdr:col>17</xdr:col>
      <xdr:colOff>3175</xdr:colOff>
      <xdr:row>322</xdr:row>
      <xdr:rowOff>168275</xdr:rowOff>
    </xdr:to>
    <xdr:sp macro="" textlink="">
      <xdr:nvSpPr>
        <xdr:cNvPr id="1325" name="WordArt 1">
          <a:extLst>
            <a:ext uri="{FF2B5EF4-FFF2-40B4-BE49-F238E27FC236}">
              <a16:creationId xmlns:a16="http://schemas.microsoft.com/office/drawing/2014/main" id="{00000000-0008-0000-0200-00002D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56112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322</xdr:row>
      <xdr:rowOff>168275</xdr:rowOff>
    </xdr:from>
    <xdr:to>
      <xdr:col>17</xdr:col>
      <xdr:colOff>3175</xdr:colOff>
      <xdr:row>322</xdr:row>
      <xdr:rowOff>168275</xdr:rowOff>
    </xdr:to>
    <xdr:sp macro="" textlink="">
      <xdr:nvSpPr>
        <xdr:cNvPr id="1326" name="WordArt 2047">
          <a:extLst>
            <a:ext uri="{FF2B5EF4-FFF2-40B4-BE49-F238E27FC236}">
              <a16:creationId xmlns:a16="http://schemas.microsoft.com/office/drawing/2014/main" id="{00000000-0008-0000-0200-00002E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56112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322</xdr:row>
      <xdr:rowOff>170048</xdr:rowOff>
    </xdr:from>
    <xdr:to>
      <xdr:col>17</xdr:col>
      <xdr:colOff>3175</xdr:colOff>
      <xdr:row>322</xdr:row>
      <xdr:rowOff>170048</xdr:rowOff>
    </xdr:to>
    <xdr:sp macro="" textlink="">
      <xdr:nvSpPr>
        <xdr:cNvPr id="1327" name="WordArt 2050">
          <a:extLst>
            <a:ext uri="{FF2B5EF4-FFF2-40B4-BE49-F238E27FC236}">
              <a16:creationId xmlns:a16="http://schemas.microsoft.com/office/drawing/2014/main" id="{00000000-0008-0000-0200-00002F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561304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339</xdr:row>
      <xdr:rowOff>171450</xdr:rowOff>
    </xdr:from>
    <xdr:to>
      <xdr:col>17</xdr:col>
      <xdr:colOff>3175</xdr:colOff>
      <xdr:row>339</xdr:row>
      <xdr:rowOff>171450</xdr:rowOff>
    </xdr:to>
    <xdr:sp macro="" textlink="">
      <xdr:nvSpPr>
        <xdr:cNvPr id="1328" name="WordArt 1">
          <a:extLst>
            <a:ext uri="{FF2B5EF4-FFF2-40B4-BE49-F238E27FC236}">
              <a16:creationId xmlns:a16="http://schemas.microsoft.com/office/drawing/2014/main" id="{00000000-0008-0000-0200-000030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21215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339</xdr:row>
      <xdr:rowOff>171450</xdr:rowOff>
    </xdr:from>
    <xdr:to>
      <xdr:col>17</xdr:col>
      <xdr:colOff>3175</xdr:colOff>
      <xdr:row>339</xdr:row>
      <xdr:rowOff>171450</xdr:rowOff>
    </xdr:to>
    <xdr:sp macro="" textlink="">
      <xdr:nvSpPr>
        <xdr:cNvPr id="1329" name="WordArt 2047">
          <a:extLst>
            <a:ext uri="{FF2B5EF4-FFF2-40B4-BE49-F238E27FC236}">
              <a16:creationId xmlns:a16="http://schemas.microsoft.com/office/drawing/2014/main" id="{00000000-0008-0000-0200-000031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21215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339</xdr:row>
      <xdr:rowOff>173223</xdr:rowOff>
    </xdr:from>
    <xdr:to>
      <xdr:col>17</xdr:col>
      <xdr:colOff>3175</xdr:colOff>
      <xdr:row>339</xdr:row>
      <xdr:rowOff>173223</xdr:rowOff>
    </xdr:to>
    <xdr:sp macro="" textlink="">
      <xdr:nvSpPr>
        <xdr:cNvPr id="1330" name="WordArt 2050">
          <a:extLst>
            <a:ext uri="{FF2B5EF4-FFF2-40B4-BE49-F238E27FC236}">
              <a16:creationId xmlns:a16="http://schemas.microsoft.com/office/drawing/2014/main" id="{00000000-0008-0000-0200-000032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212169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339</xdr:row>
      <xdr:rowOff>171450</xdr:rowOff>
    </xdr:from>
    <xdr:to>
      <xdr:col>17</xdr:col>
      <xdr:colOff>3175</xdr:colOff>
      <xdr:row>339</xdr:row>
      <xdr:rowOff>171450</xdr:rowOff>
    </xdr:to>
    <xdr:sp macro="" textlink="">
      <xdr:nvSpPr>
        <xdr:cNvPr id="1331" name="WordArt 1">
          <a:extLst>
            <a:ext uri="{FF2B5EF4-FFF2-40B4-BE49-F238E27FC236}">
              <a16:creationId xmlns:a16="http://schemas.microsoft.com/office/drawing/2014/main" id="{00000000-0008-0000-0200-000033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21215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339</xdr:row>
      <xdr:rowOff>171450</xdr:rowOff>
    </xdr:from>
    <xdr:to>
      <xdr:col>17</xdr:col>
      <xdr:colOff>3175</xdr:colOff>
      <xdr:row>339</xdr:row>
      <xdr:rowOff>171450</xdr:rowOff>
    </xdr:to>
    <xdr:sp macro="" textlink="">
      <xdr:nvSpPr>
        <xdr:cNvPr id="1332" name="WordArt 2047">
          <a:extLst>
            <a:ext uri="{FF2B5EF4-FFF2-40B4-BE49-F238E27FC236}">
              <a16:creationId xmlns:a16="http://schemas.microsoft.com/office/drawing/2014/main" id="{00000000-0008-0000-0200-000034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21215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339</xdr:row>
      <xdr:rowOff>173223</xdr:rowOff>
    </xdr:from>
    <xdr:to>
      <xdr:col>17</xdr:col>
      <xdr:colOff>3175</xdr:colOff>
      <xdr:row>339</xdr:row>
      <xdr:rowOff>173223</xdr:rowOff>
    </xdr:to>
    <xdr:sp macro="" textlink="">
      <xdr:nvSpPr>
        <xdr:cNvPr id="1333" name="WordArt 2050">
          <a:extLst>
            <a:ext uri="{FF2B5EF4-FFF2-40B4-BE49-F238E27FC236}">
              <a16:creationId xmlns:a16="http://schemas.microsoft.com/office/drawing/2014/main" id="{00000000-0008-0000-0200-000035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212169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339</xdr:row>
      <xdr:rowOff>171450</xdr:rowOff>
    </xdr:from>
    <xdr:to>
      <xdr:col>17</xdr:col>
      <xdr:colOff>3175</xdr:colOff>
      <xdr:row>339</xdr:row>
      <xdr:rowOff>171450</xdr:rowOff>
    </xdr:to>
    <xdr:sp macro="" textlink="">
      <xdr:nvSpPr>
        <xdr:cNvPr id="1334" name="WordArt 1">
          <a:extLst>
            <a:ext uri="{FF2B5EF4-FFF2-40B4-BE49-F238E27FC236}">
              <a16:creationId xmlns:a16="http://schemas.microsoft.com/office/drawing/2014/main" id="{00000000-0008-0000-0200-000036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21215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339</xdr:row>
      <xdr:rowOff>171450</xdr:rowOff>
    </xdr:from>
    <xdr:to>
      <xdr:col>17</xdr:col>
      <xdr:colOff>3175</xdr:colOff>
      <xdr:row>339</xdr:row>
      <xdr:rowOff>171450</xdr:rowOff>
    </xdr:to>
    <xdr:sp macro="" textlink="">
      <xdr:nvSpPr>
        <xdr:cNvPr id="1335" name="WordArt 2047">
          <a:extLst>
            <a:ext uri="{FF2B5EF4-FFF2-40B4-BE49-F238E27FC236}">
              <a16:creationId xmlns:a16="http://schemas.microsoft.com/office/drawing/2014/main" id="{00000000-0008-0000-0200-000037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21215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339</xdr:row>
      <xdr:rowOff>173223</xdr:rowOff>
    </xdr:from>
    <xdr:to>
      <xdr:col>17</xdr:col>
      <xdr:colOff>3175</xdr:colOff>
      <xdr:row>339</xdr:row>
      <xdr:rowOff>173223</xdr:rowOff>
    </xdr:to>
    <xdr:sp macro="" textlink="">
      <xdr:nvSpPr>
        <xdr:cNvPr id="1336" name="WordArt 2050">
          <a:extLst>
            <a:ext uri="{FF2B5EF4-FFF2-40B4-BE49-F238E27FC236}">
              <a16:creationId xmlns:a16="http://schemas.microsoft.com/office/drawing/2014/main" id="{00000000-0008-0000-0200-000038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212169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339</xdr:row>
      <xdr:rowOff>171450</xdr:rowOff>
    </xdr:from>
    <xdr:to>
      <xdr:col>17</xdr:col>
      <xdr:colOff>3175</xdr:colOff>
      <xdr:row>339</xdr:row>
      <xdr:rowOff>171450</xdr:rowOff>
    </xdr:to>
    <xdr:sp macro="" textlink="">
      <xdr:nvSpPr>
        <xdr:cNvPr id="1337" name="WordArt 1">
          <a:extLst>
            <a:ext uri="{FF2B5EF4-FFF2-40B4-BE49-F238E27FC236}">
              <a16:creationId xmlns:a16="http://schemas.microsoft.com/office/drawing/2014/main" id="{00000000-0008-0000-0200-000039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21215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339</xdr:row>
      <xdr:rowOff>171450</xdr:rowOff>
    </xdr:from>
    <xdr:to>
      <xdr:col>17</xdr:col>
      <xdr:colOff>3175</xdr:colOff>
      <xdr:row>339</xdr:row>
      <xdr:rowOff>171450</xdr:rowOff>
    </xdr:to>
    <xdr:sp macro="" textlink="">
      <xdr:nvSpPr>
        <xdr:cNvPr id="1338" name="WordArt 2047">
          <a:extLst>
            <a:ext uri="{FF2B5EF4-FFF2-40B4-BE49-F238E27FC236}">
              <a16:creationId xmlns:a16="http://schemas.microsoft.com/office/drawing/2014/main" id="{00000000-0008-0000-0200-00003A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21215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339</xdr:row>
      <xdr:rowOff>173223</xdr:rowOff>
    </xdr:from>
    <xdr:to>
      <xdr:col>17</xdr:col>
      <xdr:colOff>3175</xdr:colOff>
      <xdr:row>339</xdr:row>
      <xdr:rowOff>173223</xdr:rowOff>
    </xdr:to>
    <xdr:sp macro="" textlink="">
      <xdr:nvSpPr>
        <xdr:cNvPr id="1339" name="WordArt 2050">
          <a:extLst>
            <a:ext uri="{FF2B5EF4-FFF2-40B4-BE49-F238E27FC236}">
              <a16:creationId xmlns:a16="http://schemas.microsoft.com/office/drawing/2014/main" id="{00000000-0008-0000-0200-00003B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21216923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323</xdr:row>
      <xdr:rowOff>168275</xdr:rowOff>
    </xdr:from>
    <xdr:to>
      <xdr:col>17</xdr:col>
      <xdr:colOff>3175</xdr:colOff>
      <xdr:row>323</xdr:row>
      <xdr:rowOff>168275</xdr:rowOff>
    </xdr:to>
    <xdr:sp macro="" textlink="">
      <xdr:nvSpPr>
        <xdr:cNvPr id="1340" name="WordArt 1">
          <a:extLst>
            <a:ext uri="{FF2B5EF4-FFF2-40B4-BE49-F238E27FC236}">
              <a16:creationId xmlns:a16="http://schemas.microsoft.com/office/drawing/2014/main" id="{00000000-0008-0000-0200-00003C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60113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323</xdr:row>
      <xdr:rowOff>168275</xdr:rowOff>
    </xdr:from>
    <xdr:to>
      <xdr:col>17</xdr:col>
      <xdr:colOff>3175</xdr:colOff>
      <xdr:row>323</xdr:row>
      <xdr:rowOff>168275</xdr:rowOff>
    </xdr:to>
    <xdr:sp macro="" textlink="">
      <xdr:nvSpPr>
        <xdr:cNvPr id="1341" name="WordArt 2047">
          <a:extLst>
            <a:ext uri="{FF2B5EF4-FFF2-40B4-BE49-F238E27FC236}">
              <a16:creationId xmlns:a16="http://schemas.microsoft.com/office/drawing/2014/main" id="{00000000-0008-0000-0200-00003D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60113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323</xdr:row>
      <xdr:rowOff>170048</xdr:rowOff>
    </xdr:from>
    <xdr:to>
      <xdr:col>17</xdr:col>
      <xdr:colOff>3175</xdr:colOff>
      <xdr:row>323</xdr:row>
      <xdr:rowOff>170048</xdr:rowOff>
    </xdr:to>
    <xdr:sp macro="" textlink="">
      <xdr:nvSpPr>
        <xdr:cNvPr id="1342" name="WordArt 2050">
          <a:extLst>
            <a:ext uri="{FF2B5EF4-FFF2-40B4-BE49-F238E27FC236}">
              <a16:creationId xmlns:a16="http://schemas.microsoft.com/office/drawing/2014/main" id="{00000000-0008-0000-0200-00003E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601309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323</xdr:row>
      <xdr:rowOff>168275</xdr:rowOff>
    </xdr:from>
    <xdr:to>
      <xdr:col>17</xdr:col>
      <xdr:colOff>3175</xdr:colOff>
      <xdr:row>323</xdr:row>
      <xdr:rowOff>168275</xdr:rowOff>
    </xdr:to>
    <xdr:sp macro="" textlink="">
      <xdr:nvSpPr>
        <xdr:cNvPr id="1343" name="WordArt 1">
          <a:extLst>
            <a:ext uri="{FF2B5EF4-FFF2-40B4-BE49-F238E27FC236}">
              <a16:creationId xmlns:a16="http://schemas.microsoft.com/office/drawing/2014/main" id="{00000000-0008-0000-0200-00003F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60113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323</xdr:row>
      <xdr:rowOff>168275</xdr:rowOff>
    </xdr:from>
    <xdr:to>
      <xdr:col>17</xdr:col>
      <xdr:colOff>3175</xdr:colOff>
      <xdr:row>323</xdr:row>
      <xdr:rowOff>168275</xdr:rowOff>
    </xdr:to>
    <xdr:sp macro="" textlink="">
      <xdr:nvSpPr>
        <xdr:cNvPr id="1344" name="WordArt 2047">
          <a:extLst>
            <a:ext uri="{FF2B5EF4-FFF2-40B4-BE49-F238E27FC236}">
              <a16:creationId xmlns:a16="http://schemas.microsoft.com/office/drawing/2014/main" id="{00000000-0008-0000-0200-000040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60113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323</xdr:row>
      <xdr:rowOff>170048</xdr:rowOff>
    </xdr:from>
    <xdr:to>
      <xdr:col>17</xdr:col>
      <xdr:colOff>3175</xdr:colOff>
      <xdr:row>323</xdr:row>
      <xdr:rowOff>170048</xdr:rowOff>
    </xdr:to>
    <xdr:sp macro="" textlink="">
      <xdr:nvSpPr>
        <xdr:cNvPr id="1345" name="WordArt 2050">
          <a:extLst>
            <a:ext uri="{FF2B5EF4-FFF2-40B4-BE49-F238E27FC236}">
              <a16:creationId xmlns:a16="http://schemas.microsoft.com/office/drawing/2014/main" id="{00000000-0008-0000-0200-000041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601309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323</xdr:row>
      <xdr:rowOff>168275</xdr:rowOff>
    </xdr:from>
    <xdr:to>
      <xdr:col>17</xdr:col>
      <xdr:colOff>3175</xdr:colOff>
      <xdr:row>323</xdr:row>
      <xdr:rowOff>168275</xdr:rowOff>
    </xdr:to>
    <xdr:sp macro="" textlink="">
      <xdr:nvSpPr>
        <xdr:cNvPr id="1346" name="WordArt 1">
          <a:extLst>
            <a:ext uri="{FF2B5EF4-FFF2-40B4-BE49-F238E27FC236}">
              <a16:creationId xmlns:a16="http://schemas.microsoft.com/office/drawing/2014/main" id="{00000000-0008-0000-0200-000042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60113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323</xdr:row>
      <xdr:rowOff>168275</xdr:rowOff>
    </xdr:from>
    <xdr:to>
      <xdr:col>17</xdr:col>
      <xdr:colOff>3175</xdr:colOff>
      <xdr:row>323</xdr:row>
      <xdr:rowOff>168275</xdr:rowOff>
    </xdr:to>
    <xdr:sp macro="" textlink="">
      <xdr:nvSpPr>
        <xdr:cNvPr id="1347" name="WordArt 2047">
          <a:extLst>
            <a:ext uri="{FF2B5EF4-FFF2-40B4-BE49-F238E27FC236}">
              <a16:creationId xmlns:a16="http://schemas.microsoft.com/office/drawing/2014/main" id="{00000000-0008-0000-0200-000043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60113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323</xdr:row>
      <xdr:rowOff>170048</xdr:rowOff>
    </xdr:from>
    <xdr:to>
      <xdr:col>17</xdr:col>
      <xdr:colOff>3175</xdr:colOff>
      <xdr:row>323</xdr:row>
      <xdr:rowOff>170048</xdr:rowOff>
    </xdr:to>
    <xdr:sp macro="" textlink="">
      <xdr:nvSpPr>
        <xdr:cNvPr id="1348" name="WordArt 2050">
          <a:extLst>
            <a:ext uri="{FF2B5EF4-FFF2-40B4-BE49-F238E27FC236}">
              <a16:creationId xmlns:a16="http://schemas.microsoft.com/office/drawing/2014/main" id="{00000000-0008-0000-0200-000044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601309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323</xdr:row>
      <xdr:rowOff>168275</xdr:rowOff>
    </xdr:from>
    <xdr:to>
      <xdr:col>17</xdr:col>
      <xdr:colOff>3175</xdr:colOff>
      <xdr:row>323</xdr:row>
      <xdr:rowOff>168275</xdr:rowOff>
    </xdr:to>
    <xdr:sp macro="" textlink="">
      <xdr:nvSpPr>
        <xdr:cNvPr id="1349" name="WordArt 1">
          <a:extLst>
            <a:ext uri="{FF2B5EF4-FFF2-40B4-BE49-F238E27FC236}">
              <a16:creationId xmlns:a16="http://schemas.microsoft.com/office/drawing/2014/main" id="{00000000-0008-0000-0200-000045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60113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323</xdr:row>
      <xdr:rowOff>168275</xdr:rowOff>
    </xdr:from>
    <xdr:to>
      <xdr:col>17</xdr:col>
      <xdr:colOff>3175</xdr:colOff>
      <xdr:row>323</xdr:row>
      <xdr:rowOff>168275</xdr:rowOff>
    </xdr:to>
    <xdr:sp macro="" textlink="">
      <xdr:nvSpPr>
        <xdr:cNvPr id="1350" name="WordArt 2047">
          <a:extLst>
            <a:ext uri="{FF2B5EF4-FFF2-40B4-BE49-F238E27FC236}">
              <a16:creationId xmlns:a16="http://schemas.microsoft.com/office/drawing/2014/main" id="{00000000-0008-0000-0200-000046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60113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323</xdr:row>
      <xdr:rowOff>170048</xdr:rowOff>
    </xdr:from>
    <xdr:to>
      <xdr:col>17</xdr:col>
      <xdr:colOff>3175</xdr:colOff>
      <xdr:row>323</xdr:row>
      <xdr:rowOff>170048</xdr:rowOff>
    </xdr:to>
    <xdr:sp macro="" textlink="">
      <xdr:nvSpPr>
        <xdr:cNvPr id="1351" name="WordArt 2050">
          <a:extLst>
            <a:ext uri="{FF2B5EF4-FFF2-40B4-BE49-F238E27FC236}">
              <a16:creationId xmlns:a16="http://schemas.microsoft.com/office/drawing/2014/main" id="{00000000-0008-0000-0200-000047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601309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324</xdr:row>
      <xdr:rowOff>168275</xdr:rowOff>
    </xdr:from>
    <xdr:to>
      <xdr:col>17</xdr:col>
      <xdr:colOff>3175</xdr:colOff>
      <xdr:row>324</xdr:row>
      <xdr:rowOff>168275</xdr:rowOff>
    </xdr:to>
    <xdr:sp macro="" textlink="">
      <xdr:nvSpPr>
        <xdr:cNvPr id="1352" name="WordArt 1">
          <a:extLst>
            <a:ext uri="{FF2B5EF4-FFF2-40B4-BE49-F238E27FC236}">
              <a16:creationId xmlns:a16="http://schemas.microsoft.com/office/drawing/2014/main" id="{00000000-0008-0000-0200-000048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64113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324</xdr:row>
      <xdr:rowOff>168275</xdr:rowOff>
    </xdr:from>
    <xdr:to>
      <xdr:col>17</xdr:col>
      <xdr:colOff>3175</xdr:colOff>
      <xdr:row>324</xdr:row>
      <xdr:rowOff>168275</xdr:rowOff>
    </xdr:to>
    <xdr:sp macro="" textlink="">
      <xdr:nvSpPr>
        <xdr:cNvPr id="1353" name="WordArt 2047">
          <a:extLst>
            <a:ext uri="{FF2B5EF4-FFF2-40B4-BE49-F238E27FC236}">
              <a16:creationId xmlns:a16="http://schemas.microsoft.com/office/drawing/2014/main" id="{00000000-0008-0000-0200-000049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64113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324</xdr:row>
      <xdr:rowOff>170048</xdr:rowOff>
    </xdr:from>
    <xdr:to>
      <xdr:col>17</xdr:col>
      <xdr:colOff>3175</xdr:colOff>
      <xdr:row>324</xdr:row>
      <xdr:rowOff>170048</xdr:rowOff>
    </xdr:to>
    <xdr:sp macro="" textlink="">
      <xdr:nvSpPr>
        <xdr:cNvPr id="1354" name="WordArt 2050">
          <a:extLst>
            <a:ext uri="{FF2B5EF4-FFF2-40B4-BE49-F238E27FC236}">
              <a16:creationId xmlns:a16="http://schemas.microsoft.com/office/drawing/2014/main" id="{00000000-0008-0000-0200-00004A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641314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324</xdr:row>
      <xdr:rowOff>168275</xdr:rowOff>
    </xdr:from>
    <xdr:to>
      <xdr:col>17</xdr:col>
      <xdr:colOff>3175</xdr:colOff>
      <xdr:row>324</xdr:row>
      <xdr:rowOff>168275</xdr:rowOff>
    </xdr:to>
    <xdr:sp macro="" textlink="">
      <xdr:nvSpPr>
        <xdr:cNvPr id="1355" name="WordArt 1">
          <a:extLst>
            <a:ext uri="{FF2B5EF4-FFF2-40B4-BE49-F238E27FC236}">
              <a16:creationId xmlns:a16="http://schemas.microsoft.com/office/drawing/2014/main" id="{00000000-0008-0000-0200-00004B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64113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324</xdr:row>
      <xdr:rowOff>168275</xdr:rowOff>
    </xdr:from>
    <xdr:to>
      <xdr:col>17</xdr:col>
      <xdr:colOff>3175</xdr:colOff>
      <xdr:row>324</xdr:row>
      <xdr:rowOff>168275</xdr:rowOff>
    </xdr:to>
    <xdr:sp macro="" textlink="">
      <xdr:nvSpPr>
        <xdr:cNvPr id="1356" name="WordArt 2047">
          <a:extLst>
            <a:ext uri="{FF2B5EF4-FFF2-40B4-BE49-F238E27FC236}">
              <a16:creationId xmlns:a16="http://schemas.microsoft.com/office/drawing/2014/main" id="{00000000-0008-0000-0200-00004C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64113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324</xdr:row>
      <xdr:rowOff>170048</xdr:rowOff>
    </xdr:from>
    <xdr:to>
      <xdr:col>17</xdr:col>
      <xdr:colOff>3175</xdr:colOff>
      <xdr:row>324</xdr:row>
      <xdr:rowOff>170048</xdr:rowOff>
    </xdr:to>
    <xdr:sp macro="" textlink="">
      <xdr:nvSpPr>
        <xdr:cNvPr id="1357" name="WordArt 2050">
          <a:extLst>
            <a:ext uri="{FF2B5EF4-FFF2-40B4-BE49-F238E27FC236}">
              <a16:creationId xmlns:a16="http://schemas.microsoft.com/office/drawing/2014/main" id="{00000000-0008-0000-0200-00004D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641314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324</xdr:row>
      <xdr:rowOff>168275</xdr:rowOff>
    </xdr:from>
    <xdr:to>
      <xdr:col>17</xdr:col>
      <xdr:colOff>3175</xdr:colOff>
      <xdr:row>324</xdr:row>
      <xdr:rowOff>168275</xdr:rowOff>
    </xdr:to>
    <xdr:sp macro="" textlink="">
      <xdr:nvSpPr>
        <xdr:cNvPr id="1358" name="WordArt 1">
          <a:extLst>
            <a:ext uri="{FF2B5EF4-FFF2-40B4-BE49-F238E27FC236}">
              <a16:creationId xmlns:a16="http://schemas.microsoft.com/office/drawing/2014/main" id="{00000000-0008-0000-0200-00004E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64113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324</xdr:row>
      <xdr:rowOff>168275</xdr:rowOff>
    </xdr:from>
    <xdr:to>
      <xdr:col>17</xdr:col>
      <xdr:colOff>3175</xdr:colOff>
      <xdr:row>324</xdr:row>
      <xdr:rowOff>168275</xdr:rowOff>
    </xdr:to>
    <xdr:sp macro="" textlink="">
      <xdr:nvSpPr>
        <xdr:cNvPr id="1359" name="WordArt 2047">
          <a:extLst>
            <a:ext uri="{FF2B5EF4-FFF2-40B4-BE49-F238E27FC236}">
              <a16:creationId xmlns:a16="http://schemas.microsoft.com/office/drawing/2014/main" id="{00000000-0008-0000-0200-00004F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64113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324</xdr:row>
      <xdr:rowOff>170048</xdr:rowOff>
    </xdr:from>
    <xdr:to>
      <xdr:col>17</xdr:col>
      <xdr:colOff>3175</xdr:colOff>
      <xdr:row>324</xdr:row>
      <xdr:rowOff>170048</xdr:rowOff>
    </xdr:to>
    <xdr:sp macro="" textlink="">
      <xdr:nvSpPr>
        <xdr:cNvPr id="1360" name="WordArt 2050">
          <a:extLst>
            <a:ext uri="{FF2B5EF4-FFF2-40B4-BE49-F238E27FC236}">
              <a16:creationId xmlns:a16="http://schemas.microsoft.com/office/drawing/2014/main" id="{00000000-0008-0000-0200-000050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641314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324</xdr:row>
      <xdr:rowOff>168275</xdr:rowOff>
    </xdr:from>
    <xdr:to>
      <xdr:col>17</xdr:col>
      <xdr:colOff>3175</xdr:colOff>
      <xdr:row>324</xdr:row>
      <xdr:rowOff>168275</xdr:rowOff>
    </xdr:to>
    <xdr:sp macro="" textlink="">
      <xdr:nvSpPr>
        <xdr:cNvPr id="1361" name="WordArt 1">
          <a:extLst>
            <a:ext uri="{FF2B5EF4-FFF2-40B4-BE49-F238E27FC236}">
              <a16:creationId xmlns:a16="http://schemas.microsoft.com/office/drawing/2014/main" id="{00000000-0008-0000-0200-000051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64113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324</xdr:row>
      <xdr:rowOff>168275</xdr:rowOff>
    </xdr:from>
    <xdr:to>
      <xdr:col>17</xdr:col>
      <xdr:colOff>3175</xdr:colOff>
      <xdr:row>324</xdr:row>
      <xdr:rowOff>168275</xdr:rowOff>
    </xdr:to>
    <xdr:sp macro="" textlink="">
      <xdr:nvSpPr>
        <xdr:cNvPr id="1362" name="WordArt 2047">
          <a:extLst>
            <a:ext uri="{FF2B5EF4-FFF2-40B4-BE49-F238E27FC236}">
              <a16:creationId xmlns:a16="http://schemas.microsoft.com/office/drawing/2014/main" id="{00000000-0008-0000-0200-000052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64113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324</xdr:row>
      <xdr:rowOff>170048</xdr:rowOff>
    </xdr:from>
    <xdr:to>
      <xdr:col>17</xdr:col>
      <xdr:colOff>3175</xdr:colOff>
      <xdr:row>324</xdr:row>
      <xdr:rowOff>170048</xdr:rowOff>
    </xdr:to>
    <xdr:sp macro="" textlink="">
      <xdr:nvSpPr>
        <xdr:cNvPr id="1363" name="WordArt 2050">
          <a:extLst>
            <a:ext uri="{FF2B5EF4-FFF2-40B4-BE49-F238E27FC236}">
              <a16:creationId xmlns:a16="http://schemas.microsoft.com/office/drawing/2014/main" id="{00000000-0008-0000-0200-000053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641314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323</xdr:row>
      <xdr:rowOff>1120775</xdr:rowOff>
    </xdr:from>
    <xdr:to>
      <xdr:col>17</xdr:col>
      <xdr:colOff>3175</xdr:colOff>
      <xdr:row>323</xdr:row>
      <xdr:rowOff>1120775</xdr:rowOff>
    </xdr:to>
    <xdr:sp macro="" textlink="">
      <xdr:nvSpPr>
        <xdr:cNvPr id="1364" name="WordArt 1">
          <a:extLst>
            <a:ext uri="{FF2B5EF4-FFF2-40B4-BE49-F238E27FC236}">
              <a16:creationId xmlns:a16="http://schemas.microsoft.com/office/drawing/2014/main" id="{00000000-0008-0000-0200-000054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62399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323</xdr:row>
      <xdr:rowOff>1120775</xdr:rowOff>
    </xdr:from>
    <xdr:to>
      <xdr:col>17</xdr:col>
      <xdr:colOff>3175</xdr:colOff>
      <xdr:row>323</xdr:row>
      <xdr:rowOff>1120775</xdr:rowOff>
    </xdr:to>
    <xdr:sp macro="" textlink="">
      <xdr:nvSpPr>
        <xdr:cNvPr id="1365" name="WordArt 2047">
          <a:extLst>
            <a:ext uri="{FF2B5EF4-FFF2-40B4-BE49-F238E27FC236}">
              <a16:creationId xmlns:a16="http://schemas.microsoft.com/office/drawing/2014/main" id="{00000000-0008-0000-0200-000055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62399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323</xdr:row>
      <xdr:rowOff>1122548</xdr:rowOff>
    </xdr:from>
    <xdr:to>
      <xdr:col>17</xdr:col>
      <xdr:colOff>3175</xdr:colOff>
      <xdr:row>323</xdr:row>
      <xdr:rowOff>1122548</xdr:rowOff>
    </xdr:to>
    <xdr:sp macro="" textlink="">
      <xdr:nvSpPr>
        <xdr:cNvPr id="1366" name="WordArt 2050">
          <a:extLst>
            <a:ext uri="{FF2B5EF4-FFF2-40B4-BE49-F238E27FC236}">
              <a16:creationId xmlns:a16="http://schemas.microsoft.com/office/drawing/2014/main" id="{00000000-0008-0000-0200-000056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624169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323</xdr:row>
      <xdr:rowOff>1120775</xdr:rowOff>
    </xdr:from>
    <xdr:to>
      <xdr:col>17</xdr:col>
      <xdr:colOff>3175</xdr:colOff>
      <xdr:row>323</xdr:row>
      <xdr:rowOff>1120775</xdr:rowOff>
    </xdr:to>
    <xdr:sp macro="" textlink="">
      <xdr:nvSpPr>
        <xdr:cNvPr id="1367" name="WordArt 1">
          <a:extLst>
            <a:ext uri="{FF2B5EF4-FFF2-40B4-BE49-F238E27FC236}">
              <a16:creationId xmlns:a16="http://schemas.microsoft.com/office/drawing/2014/main" id="{00000000-0008-0000-0200-000057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62399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323</xdr:row>
      <xdr:rowOff>1120775</xdr:rowOff>
    </xdr:from>
    <xdr:to>
      <xdr:col>17</xdr:col>
      <xdr:colOff>3175</xdr:colOff>
      <xdr:row>323</xdr:row>
      <xdr:rowOff>1120775</xdr:rowOff>
    </xdr:to>
    <xdr:sp macro="" textlink="">
      <xdr:nvSpPr>
        <xdr:cNvPr id="1368" name="WordArt 2047">
          <a:extLst>
            <a:ext uri="{FF2B5EF4-FFF2-40B4-BE49-F238E27FC236}">
              <a16:creationId xmlns:a16="http://schemas.microsoft.com/office/drawing/2014/main" id="{00000000-0008-0000-0200-000058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62399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323</xdr:row>
      <xdr:rowOff>1122548</xdr:rowOff>
    </xdr:from>
    <xdr:to>
      <xdr:col>17</xdr:col>
      <xdr:colOff>3175</xdr:colOff>
      <xdr:row>323</xdr:row>
      <xdr:rowOff>1122548</xdr:rowOff>
    </xdr:to>
    <xdr:sp macro="" textlink="">
      <xdr:nvSpPr>
        <xdr:cNvPr id="1369" name="WordArt 2050">
          <a:extLst>
            <a:ext uri="{FF2B5EF4-FFF2-40B4-BE49-F238E27FC236}">
              <a16:creationId xmlns:a16="http://schemas.microsoft.com/office/drawing/2014/main" id="{00000000-0008-0000-0200-000059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624169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323</xdr:row>
      <xdr:rowOff>168275</xdr:rowOff>
    </xdr:from>
    <xdr:to>
      <xdr:col>17</xdr:col>
      <xdr:colOff>3175</xdr:colOff>
      <xdr:row>323</xdr:row>
      <xdr:rowOff>168275</xdr:rowOff>
    </xdr:to>
    <xdr:sp macro="" textlink="">
      <xdr:nvSpPr>
        <xdr:cNvPr id="1370" name="WordArt 1">
          <a:extLst>
            <a:ext uri="{FF2B5EF4-FFF2-40B4-BE49-F238E27FC236}">
              <a16:creationId xmlns:a16="http://schemas.microsoft.com/office/drawing/2014/main" id="{00000000-0008-0000-0200-00005A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60113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323</xdr:row>
      <xdr:rowOff>168275</xdr:rowOff>
    </xdr:from>
    <xdr:to>
      <xdr:col>17</xdr:col>
      <xdr:colOff>3175</xdr:colOff>
      <xdr:row>323</xdr:row>
      <xdr:rowOff>168275</xdr:rowOff>
    </xdr:to>
    <xdr:sp macro="" textlink="">
      <xdr:nvSpPr>
        <xdr:cNvPr id="1371" name="WordArt 2047">
          <a:extLst>
            <a:ext uri="{FF2B5EF4-FFF2-40B4-BE49-F238E27FC236}">
              <a16:creationId xmlns:a16="http://schemas.microsoft.com/office/drawing/2014/main" id="{00000000-0008-0000-0200-00005B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60113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323</xdr:row>
      <xdr:rowOff>170048</xdr:rowOff>
    </xdr:from>
    <xdr:to>
      <xdr:col>17</xdr:col>
      <xdr:colOff>3175</xdr:colOff>
      <xdr:row>323</xdr:row>
      <xdr:rowOff>170048</xdr:rowOff>
    </xdr:to>
    <xdr:sp macro="" textlink="">
      <xdr:nvSpPr>
        <xdr:cNvPr id="1372" name="WordArt 2050">
          <a:extLst>
            <a:ext uri="{FF2B5EF4-FFF2-40B4-BE49-F238E27FC236}">
              <a16:creationId xmlns:a16="http://schemas.microsoft.com/office/drawing/2014/main" id="{00000000-0008-0000-0200-00005C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601309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323</xdr:row>
      <xdr:rowOff>168275</xdr:rowOff>
    </xdr:from>
    <xdr:to>
      <xdr:col>17</xdr:col>
      <xdr:colOff>3175</xdr:colOff>
      <xdr:row>323</xdr:row>
      <xdr:rowOff>168275</xdr:rowOff>
    </xdr:to>
    <xdr:sp macro="" textlink="">
      <xdr:nvSpPr>
        <xdr:cNvPr id="1373" name="WordArt 1">
          <a:extLst>
            <a:ext uri="{FF2B5EF4-FFF2-40B4-BE49-F238E27FC236}">
              <a16:creationId xmlns:a16="http://schemas.microsoft.com/office/drawing/2014/main" id="{00000000-0008-0000-0200-00005D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60113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323</xdr:row>
      <xdr:rowOff>168275</xdr:rowOff>
    </xdr:from>
    <xdr:to>
      <xdr:col>17</xdr:col>
      <xdr:colOff>3175</xdr:colOff>
      <xdr:row>323</xdr:row>
      <xdr:rowOff>168275</xdr:rowOff>
    </xdr:to>
    <xdr:sp macro="" textlink="">
      <xdr:nvSpPr>
        <xdr:cNvPr id="1374" name="WordArt 2047">
          <a:extLst>
            <a:ext uri="{FF2B5EF4-FFF2-40B4-BE49-F238E27FC236}">
              <a16:creationId xmlns:a16="http://schemas.microsoft.com/office/drawing/2014/main" id="{00000000-0008-0000-0200-00005E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60113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323</xdr:row>
      <xdr:rowOff>170048</xdr:rowOff>
    </xdr:from>
    <xdr:to>
      <xdr:col>17</xdr:col>
      <xdr:colOff>3175</xdr:colOff>
      <xdr:row>323</xdr:row>
      <xdr:rowOff>170048</xdr:rowOff>
    </xdr:to>
    <xdr:sp macro="" textlink="">
      <xdr:nvSpPr>
        <xdr:cNvPr id="1375" name="WordArt 2050">
          <a:extLst>
            <a:ext uri="{FF2B5EF4-FFF2-40B4-BE49-F238E27FC236}">
              <a16:creationId xmlns:a16="http://schemas.microsoft.com/office/drawing/2014/main" id="{00000000-0008-0000-0200-00005F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601309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323</xdr:row>
      <xdr:rowOff>1120775</xdr:rowOff>
    </xdr:from>
    <xdr:to>
      <xdr:col>17</xdr:col>
      <xdr:colOff>3175</xdr:colOff>
      <xdr:row>323</xdr:row>
      <xdr:rowOff>1120775</xdr:rowOff>
    </xdr:to>
    <xdr:sp macro="" textlink="">
      <xdr:nvSpPr>
        <xdr:cNvPr id="1376" name="WordArt 1">
          <a:extLst>
            <a:ext uri="{FF2B5EF4-FFF2-40B4-BE49-F238E27FC236}">
              <a16:creationId xmlns:a16="http://schemas.microsoft.com/office/drawing/2014/main" id="{00000000-0008-0000-0200-000060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62399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323</xdr:row>
      <xdr:rowOff>1120775</xdr:rowOff>
    </xdr:from>
    <xdr:to>
      <xdr:col>17</xdr:col>
      <xdr:colOff>3175</xdr:colOff>
      <xdr:row>323</xdr:row>
      <xdr:rowOff>1120775</xdr:rowOff>
    </xdr:to>
    <xdr:sp macro="" textlink="">
      <xdr:nvSpPr>
        <xdr:cNvPr id="1377" name="WordArt 2047">
          <a:extLst>
            <a:ext uri="{FF2B5EF4-FFF2-40B4-BE49-F238E27FC236}">
              <a16:creationId xmlns:a16="http://schemas.microsoft.com/office/drawing/2014/main" id="{00000000-0008-0000-0200-000061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62399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323</xdr:row>
      <xdr:rowOff>1122548</xdr:rowOff>
    </xdr:from>
    <xdr:to>
      <xdr:col>17</xdr:col>
      <xdr:colOff>3175</xdr:colOff>
      <xdr:row>323</xdr:row>
      <xdr:rowOff>1122548</xdr:rowOff>
    </xdr:to>
    <xdr:sp macro="" textlink="">
      <xdr:nvSpPr>
        <xdr:cNvPr id="1378" name="WordArt 2050">
          <a:extLst>
            <a:ext uri="{FF2B5EF4-FFF2-40B4-BE49-F238E27FC236}">
              <a16:creationId xmlns:a16="http://schemas.microsoft.com/office/drawing/2014/main" id="{00000000-0008-0000-0200-000062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624169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323</xdr:row>
      <xdr:rowOff>1120775</xdr:rowOff>
    </xdr:from>
    <xdr:to>
      <xdr:col>17</xdr:col>
      <xdr:colOff>3175</xdr:colOff>
      <xdr:row>323</xdr:row>
      <xdr:rowOff>1120775</xdr:rowOff>
    </xdr:to>
    <xdr:sp macro="" textlink="">
      <xdr:nvSpPr>
        <xdr:cNvPr id="1379" name="WordArt 1">
          <a:extLst>
            <a:ext uri="{FF2B5EF4-FFF2-40B4-BE49-F238E27FC236}">
              <a16:creationId xmlns:a16="http://schemas.microsoft.com/office/drawing/2014/main" id="{00000000-0008-0000-0200-000063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62399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323</xdr:row>
      <xdr:rowOff>1120775</xdr:rowOff>
    </xdr:from>
    <xdr:to>
      <xdr:col>17</xdr:col>
      <xdr:colOff>3175</xdr:colOff>
      <xdr:row>323</xdr:row>
      <xdr:rowOff>1120775</xdr:rowOff>
    </xdr:to>
    <xdr:sp macro="" textlink="">
      <xdr:nvSpPr>
        <xdr:cNvPr id="1380" name="WordArt 2047">
          <a:extLst>
            <a:ext uri="{FF2B5EF4-FFF2-40B4-BE49-F238E27FC236}">
              <a16:creationId xmlns:a16="http://schemas.microsoft.com/office/drawing/2014/main" id="{00000000-0008-0000-0200-000064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62399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323</xdr:row>
      <xdr:rowOff>1122548</xdr:rowOff>
    </xdr:from>
    <xdr:to>
      <xdr:col>17</xdr:col>
      <xdr:colOff>3175</xdr:colOff>
      <xdr:row>323</xdr:row>
      <xdr:rowOff>1122548</xdr:rowOff>
    </xdr:to>
    <xdr:sp macro="" textlink="">
      <xdr:nvSpPr>
        <xdr:cNvPr id="1381" name="WordArt 2050">
          <a:extLst>
            <a:ext uri="{FF2B5EF4-FFF2-40B4-BE49-F238E27FC236}">
              <a16:creationId xmlns:a16="http://schemas.microsoft.com/office/drawing/2014/main" id="{00000000-0008-0000-0200-000065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624169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323</xdr:row>
      <xdr:rowOff>168275</xdr:rowOff>
    </xdr:from>
    <xdr:to>
      <xdr:col>17</xdr:col>
      <xdr:colOff>3175</xdr:colOff>
      <xdr:row>323</xdr:row>
      <xdr:rowOff>168275</xdr:rowOff>
    </xdr:to>
    <xdr:sp macro="" textlink="">
      <xdr:nvSpPr>
        <xdr:cNvPr id="1382" name="WordArt 1">
          <a:extLst>
            <a:ext uri="{FF2B5EF4-FFF2-40B4-BE49-F238E27FC236}">
              <a16:creationId xmlns:a16="http://schemas.microsoft.com/office/drawing/2014/main" id="{00000000-0008-0000-0200-000066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60113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323</xdr:row>
      <xdr:rowOff>168275</xdr:rowOff>
    </xdr:from>
    <xdr:to>
      <xdr:col>17</xdr:col>
      <xdr:colOff>3175</xdr:colOff>
      <xdr:row>323</xdr:row>
      <xdr:rowOff>168275</xdr:rowOff>
    </xdr:to>
    <xdr:sp macro="" textlink="">
      <xdr:nvSpPr>
        <xdr:cNvPr id="1383" name="WordArt 2047">
          <a:extLst>
            <a:ext uri="{FF2B5EF4-FFF2-40B4-BE49-F238E27FC236}">
              <a16:creationId xmlns:a16="http://schemas.microsoft.com/office/drawing/2014/main" id="{00000000-0008-0000-0200-000067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60113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323</xdr:row>
      <xdr:rowOff>170048</xdr:rowOff>
    </xdr:from>
    <xdr:to>
      <xdr:col>17</xdr:col>
      <xdr:colOff>3175</xdr:colOff>
      <xdr:row>323</xdr:row>
      <xdr:rowOff>170048</xdr:rowOff>
    </xdr:to>
    <xdr:sp macro="" textlink="">
      <xdr:nvSpPr>
        <xdr:cNvPr id="1384" name="WordArt 2050">
          <a:extLst>
            <a:ext uri="{FF2B5EF4-FFF2-40B4-BE49-F238E27FC236}">
              <a16:creationId xmlns:a16="http://schemas.microsoft.com/office/drawing/2014/main" id="{00000000-0008-0000-0200-000068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601309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323</xdr:row>
      <xdr:rowOff>168275</xdr:rowOff>
    </xdr:from>
    <xdr:to>
      <xdr:col>17</xdr:col>
      <xdr:colOff>3175</xdr:colOff>
      <xdr:row>323</xdr:row>
      <xdr:rowOff>168275</xdr:rowOff>
    </xdr:to>
    <xdr:sp macro="" textlink="">
      <xdr:nvSpPr>
        <xdr:cNvPr id="1385" name="WordArt 1">
          <a:extLst>
            <a:ext uri="{FF2B5EF4-FFF2-40B4-BE49-F238E27FC236}">
              <a16:creationId xmlns:a16="http://schemas.microsoft.com/office/drawing/2014/main" id="{00000000-0008-0000-0200-000069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60113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323</xdr:row>
      <xdr:rowOff>168275</xdr:rowOff>
    </xdr:from>
    <xdr:to>
      <xdr:col>17</xdr:col>
      <xdr:colOff>3175</xdr:colOff>
      <xdr:row>323</xdr:row>
      <xdr:rowOff>168275</xdr:rowOff>
    </xdr:to>
    <xdr:sp macro="" textlink="">
      <xdr:nvSpPr>
        <xdr:cNvPr id="1386" name="WordArt 2047">
          <a:extLst>
            <a:ext uri="{FF2B5EF4-FFF2-40B4-BE49-F238E27FC236}">
              <a16:creationId xmlns:a16="http://schemas.microsoft.com/office/drawing/2014/main" id="{00000000-0008-0000-0200-00006A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60113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323</xdr:row>
      <xdr:rowOff>170048</xdr:rowOff>
    </xdr:from>
    <xdr:to>
      <xdr:col>17</xdr:col>
      <xdr:colOff>3175</xdr:colOff>
      <xdr:row>323</xdr:row>
      <xdr:rowOff>170048</xdr:rowOff>
    </xdr:to>
    <xdr:sp macro="" textlink="">
      <xdr:nvSpPr>
        <xdr:cNvPr id="1387" name="WordArt 2050">
          <a:extLst>
            <a:ext uri="{FF2B5EF4-FFF2-40B4-BE49-F238E27FC236}">
              <a16:creationId xmlns:a16="http://schemas.microsoft.com/office/drawing/2014/main" id="{00000000-0008-0000-0200-00006B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601309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323</xdr:row>
      <xdr:rowOff>168275</xdr:rowOff>
    </xdr:from>
    <xdr:to>
      <xdr:col>17</xdr:col>
      <xdr:colOff>3175</xdr:colOff>
      <xdr:row>323</xdr:row>
      <xdr:rowOff>168275</xdr:rowOff>
    </xdr:to>
    <xdr:sp macro="" textlink="">
      <xdr:nvSpPr>
        <xdr:cNvPr id="1388" name="WordArt 1">
          <a:extLst>
            <a:ext uri="{FF2B5EF4-FFF2-40B4-BE49-F238E27FC236}">
              <a16:creationId xmlns:a16="http://schemas.microsoft.com/office/drawing/2014/main" id="{00000000-0008-0000-0200-00006C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60113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323</xdr:row>
      <xdr:rowOff>168275</xdr:rowOff>
    </xdr:from>
    <xdr:to>
      <xdr:col>17</xdr:col>
      <xdr:colOff>3175</xdr:colOff>
      <xdr:row>323</xdr:row>
      <xdr:rowOff>168275</xdr:rowOff>
    </xdr:to>
    <xdr:sp macro="" textlink="">
      <xdr:nvSpPr>
        <xdr:cNvPr id="1389" name="WordArt 2047">
          <a:extLst>
            <a:ext uri="{FF2B5EF4-FFF2-40B4-BE49-F238E27FC236}">
              <a16:creationId xmlns:a16="http://schemas.microsoft.com/office/drawing/2014/main" id="{00000000-0008-0000-0200-00006D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60113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323</xdr:row>
      <xdr:rowOff>170048</xdr:rowOff>
    </xdr:from>
    <xdr:to>
      <xdr:col>17</xdr:col>
      <xdr:colOff>3175</xdr:colOff>
      <xdr:row>323</xdr:row>
      <xdr:rowOff>170048</xdr:rowOff>
    </xdr:to>
    <xdr:sp macro="" textlink="">
      <xdr:nvSpPr>
        <xdr:cNvPr id="1390" name="WordArt 2050">
          <a:extLst>
            <a:ext uri="{FF2B5EF4-FFF2-40B4-BE49-F238E27FC236}">
              <a16:creationId xmlns:a16="http://schemas.microsoft.com/office/drawing/2014/main" id="{00000000-0008-0000-0200-00006E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601309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323</xdr:row>
      <xdr:rowOff>168275</xdr:rowOff>
    </xdr:from>
    <xdr:to>
      <xdr:col>17</xdr:col>
      <xdr:colOff>3175</xdr:colOff>
      <xdr:row>323</xdr:row>
      <xdr:rowOff>168275</xdr:rowOff>
    </xdr:to>
    <xdr:sp macro="" textlink="">
      <xdr:nvSpPr>
        <xdr:cNvPr id="1391" name="WordArt 1">
          <a:extLst>
            <a:ext uri="{FF2B5EF4-FFF2-40B4-BE49-F238E27FC236}">
              <a16:creationId xmlns:a16="http://schemas.microsoft.com/office/drawing/2014/main" id="{00000000-0008-0000-0200-00006F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60113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323</xdr:row>
      <xdr:rowOff>168275</xdr:rowOff>
    </xdr:from>
    <xdr:to>
      <xdr:col>17</xdr:col>
      <xdr:colOff>3175</xdr:colOff>
      <xdr:row>323</xdr:row>
      <xdr:rowOff>168275</xdr:rowOff>
    </xdr:to>
    <xdr:sp macro="" textlink="">
      <xdr:nvSpPr>
        <xdr:cNvPr id="1392" name="WordArt 2047">
          <a:extLst>
            <a:ext uri="{FF2B5EF4-FFF2-40B4-BE49-F238E27FC236}">
              <a16:creationId xmlns:a16="http://schemas.microsoft.com/office/drawing/2014/main" id="{00000000-0008-0000-0200-000070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60113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323</xdr:row>
      <xdr:rowOff>170048</xdr:rowOff>
    </xdr:from>
    <xdr:to>
      <xdr:col>17</xdr:col>
      <xdr:colOff>3175</xdr:colOff>
      <xdr:row>323</xdr:row>
      <xdr:rowOff>170048</xdr:rowOff>
    </xdr:to>
    <xdr:sp macro="" textlink="">
      <xdr:nvSpPr>
        <xdr:cNvPr id="1393" name="WordArt 2050">
          <a:extLst>
            <a:ext uri="{FF2B5EF4-FFF2-40B4-BE49-F238E27FC236}">
              <a16:creationId xmlns:a16="http://schemas.microsoft.com/office/drawing/2014/main" id="{00000000-0008-0000-0200-000071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601309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323</xdr:row>
      <xdr:rowOff>168275</xdr:rowOff>
    </xdr:from>
    <xdr:to>
      <xdr:col>17</xdr:col>
      <xdr:colOff>3175</xdr:colOff>
      <xdr:row>323</xdr:row>
      <xdr:rowOff>168275</xdr:rowOff>
    </xdr:to>
    <xdr:sp macro="" textlink="">
      <xdr:nvSpPr>
        <xdr:cNvPr id="1394" name="WordArt 1">
          <a:extLst>
            <a:ext uri="{FF2B5EF4-FFF2-40B4-BE49-F238E27FC236}">
              <a16:creationId xmlns:a16="http://schemas.microsoft.com/office/drawing/2014/main" id="{00000000-0008-0000-0200-000072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60113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323</xdr:row>
      <xdr:rowOff>168275</xdr:rowOff>
    </xdr:from>
    <xdr:to>
      <xdr:col>17</xdr:col>
      <xdr:colOff>3175</xdr:colOff>
      <xdr:row>323</xdr:row>
      <xdr:rowOff>168275</xdr:rowOff>
    </xdr:to>
    <xdr:sp macro="" textlink="">
      <xdr:nvSpPr>
        <xdr:cNvPr id="1395" name="WordArt 2047">
          <a:extLst>
            <a:ext uri="{FF2B5EF4-FFF2-40B4-BE49-F238E27FC236}">
              <a16:creationId xmlns:a16="http://schemas.microsoft.com/office/drawing/2014/main" id="{00000000-0008-0000-0200-000073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60113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323</xdr:row>
      <xdr:rowOff>170048</xdr:rowOff>
    </xdr:from>
    <xdr:to>
      <xdr:col>17</xdr:col>
      <xdr:colOff>3175</xdr:colOff>
      <xdr:row>323</xdr:row>
      <xdr:rowOff>170048</xdr:rowOff>
    </xdr:to>
    <xdr:sp macro="" textlink="">
      <xdr:nvSpPr>
        <xdr:cNvPr id="1396" name="WordArt 2050">
          <a:extLst>
            <a:ext uri="{FF2B5EF4-FFF2-40B4-BE49-F238E27FC236}">
              <a16:creationId xmlns:a16="http://schemas.microsoft.com/office/drawing/2014/main" id="{00000000-0008-0000-0200-000074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601309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323</xdr:row>
      <xdr:rowOff>168275</xdr:rowOff>
    </xdr:from>
    <xdr:to>
      <xdr:col>17</xdr:col>
      <xdr:colOff>3175</xdr:colOff>
      <xdr:row>323</xdr:row>
      <xdr:rowOff>168275</xdr:rowOff>
    </xdr:to>
    <xdr:sp macro="" textlink="">
      <xdr:nvSpPr>
        <xdr:cNvPr id="1397" name="WordArt 1">
          <a:extLst>
            <a:ext uri="{FF2B5EF4-FFF2-40B4-BE49-F238E27FC236}">
              <a16:creationId xmlns:a16="http://schemas.microsoft.com/office/drawing/2014/main" id="{00000000-0008-0000-0200-000075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60113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323</xdr:row>
      <xdr:rowOff>168275</xdr:rowOff>
    </xdr:from>
    <xdr:to>
      <xdr:col>17</xdr:col>
      <xdr:colOff>3175</xdr:colOff>
      <xdr:row>323</xdr:row>
      <xdr:rowOff>168275</xdr:rowOff>
    </xdr:to>
    <xdr:sp macro="" textlink="">
      <xdr:nvSpPr>
        <xdr:cNvPr id="1398" name="WordArt 2047">
          <a:extLst>
            <a:ext uri="{FF2B5EF4-FFF2-40B4-BE49-F238E27FC236}">
              <a16:creationId xmlns:a16="http://schemas.microsoft.com/office/drawing/2014/main" id="{00000000-0008-0000-0200-000076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60113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323</xdr:row>
      <xdr:rowOff>170048</xdr:rowOff>
    </xdr:from>
    <xdr:to>
      <xdr:col>17</xdr:col>
      <xdr:colOff>3175</xdr:colOff>
      <xdr:row>323</xdr:row>
      <xdr:rowOff>170048</xdr:rowOff>
    </xdr:to>
    <xdr:sp macro="" textlink="">
      <xdr:nvSpPr>
        <xdr:cNvPr id="1399" name="WordArt 2050">
          <a:extLst>
            <a:ext uri="{FF2B5EF4-FFF2-40B4-BE49-F238E27FC236}">
              <a16:creationId xmlns:a16="http://schemas.microsoft.com/office/drawing/2014/main" id="{00000000-0008-0000-0200-000077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601309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324</xdr:row>
      <xdr:rowOff>1120775</xdr:rowOff>
    </xdr:from>
    <xdr:to>
      <xdr:col>17</xdr:col>
      <xdr:colOff>3175</xdr:colOff>
      <xdr:row>324</xdr:row>
      <xdr:rowOff>1120775</xdr:rowOff>
    </xdr:to>
    <xdr:sp macro="" textlink="">
      <xdr:nvSpPr>
        <xdr:cNvPr id="1400" name="WordArt 1">
          <a:extLst>
            <a:ext uri="{FF2B5EF4-FFF2-40B4-BE49-F238E27FC236}">
              <a16:creationId xmlns:a16="http://schemas.microsoft.com/office/drawing/2014/main" id="{00000000-0008-0000-0200-000078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66399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324</xdr:row>
      <xdr:rowOff>1120775</xdr:rowOff>
    </xdr:from>
    <xdr:to>
      <xdr:col>17</xdr:col>
      <xdr:colOff>3175</xdr:colOff>
      <xdr:row>324</xdr:row>
      <xdr:rowOff>1120775</xdr:rowOff>
    </xdr:to>
    <xdr:sp macro="" textlink="">
      <xdr:nvSpPr>
        <xdr:cNvPr id="1401" name="WordArt 2047">
          <a:extLst>
            <a:ext uri="{FF2B5EF4-FFF2-40B4-BE49-F238E27FC236}">
              <a16:creationId xmlns:a16="http://schemas.microsoft.com/office/drawing/2014/main" id="{00000000-0008-0000-0200-000079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66399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324</xdr:row>
      <xdr:rowOff>1122548</xdr:rowOff>
    </xdr:from>
    <xdr:to>
      <xdr:col>17</xdr:col>
      <xdr:colOff>3175</xdr:colOff>
      <xdr:row>324</xdr:row>
      <xdr:rowOff>1122548</xdr:rowOff>
    </xdr:to>
    <xdr:sp macro="" textlink="">
      <xdr:nvSpPr>
        <xdr:cNvPr id="1402" name="WordArt 2050">
          <a:extLst>
            <a:ext uri="{FF2B5EF4-FFF2-40B4-BE49-F238E27FC236}">
              <a16:creationId xmlns:a16="http://schemas.microsoft.com/office/drawing/2014/main" id="{00000000-0008-0000-0200-00007A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664174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324</xdr:row>
      <xdr:rowOff>1120775</xdr:rowOff>
    </xdr:from>
    <xdr:to>
      <xdr:col>17</xdr:col>
      <xdr:colOff>3175</xdr:colOff>
      <xdr:row>324</xdr:row>
      <xdr:rowOff>1120775</xdr:rowOff>
    </xdr:to>
    <xdr:sp macro="" textlink="">
      <xdr:nvSpPr>
        <xdr:cNvPr id="1403" name="WordArt 1">
          <a:extLst>
            <a:ext uri="{FF2B5EF4-FFF2-40B4-BE49-F238E27FC236}">
              <a16:creationId xmlns:a16="http://schemas.microsoft.com/office/drawing/2014/main" id="{00000000-0008-0000-0200-00007B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66399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324</xdr:row>
      <xdr:rowOff>1120775</xdr:rowOff>
    </xdr:from>
    <xdr:to>
      <xdr:col>17</xdr:col>
      <xdr:colOff>3175</xdr:colOff>
      <xdr:row>324</xdr:row>
      <xdr:rowOff>1120775</xdr:rowOff>
    </xdr:to>
    <xdr:sp macro="" textlink="">
      <xdr:nvSpPr>
        <xdr:cNvPr id="1404" name="WordArt 2047">
          <a:extLst>
            <a:ext uri="{FF2B5EF4-FFF2-40B4-BE49-F238E27FC236}">
              <a16:creationId xmlns:a16="http://schemas.microsoft.com/office/drawing/2014/main" id="{00000000-0008-0000-0200-00007C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66399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324</xdr:row>
      <xdr:rowOff>1122548</xdr:rowOff>
    </xdr:from>
    <xdr:to>
      <xdr:col>17</xdr:col>
      <xdr:colOff>3175</xdr:colOff>
      <xdr:row>324</xdr:row>
      <xdr:rowOff>1122548</xdr:rowOff>
    </xdr:to>
    <xdr:sp macro="" textlink="">
      <xdr:nvSpPr>
        <xdr:cNvPr id="1405" name="WordArt 2050">
          <a:extLst>
            <a:ext uri="{FF2B5EF4-FFF2-40B4-BE49-F238E27FC236}">
              <a16:creationId xmlns:a16="http://schemas.microsoft.com/office/drawing/2014/main" id="{00000000-0008-0000-0200-00007D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664174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324</xdr:row>
      <xdr:rowOff>168275</xdr:rowOff>
    </xdr:from>
    <xdr:to>
      <xdr:col>17</xdr:col>
      <xdr:colOff>3175</xdr:colOff>
      <xdr:row>324</xdr:row>
      <xdr:rowOff>168275</xdr:rowOff>
    </xdr:to>
    <xdr:sp macro="" textlink="">
      <xdr:nvSpPr>
        <xdr:cNvPr id="1406" name="WordArt 1">
          <a:extLst>
            <a:ext uri="{FF2B5EF4-FFF2-40B4-BE49-F238E27FC236}">
              <a16:creationId xmlns:a16="http://schemas.microsoft.com/office/drawing/2014/main" id="{00000000-0008-0000-0200-00007E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64113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324</xdr:row>
      <xdr:rowOff>168275</xdr:rowOff>
    </xdr:from>
    <xdr:to>
      <xdr:col>17</xdr:col>
      <xdr:colOff>3175</xdr:colOff>
      <xdr:row>324</xdr:row>
      <xdr:rowOff>168275</xdr:rowOff>
    </xdr:to>
    <xdr:sp macro="" textlink="">
      <xdr:nvSpPr>
        <xdr:cNvPr id="1407" name="WordArt 2047">
          <a:extLst>
            <a:ext uri="{FF2B5EF4-FFF2-40B4-BE49-F238E27FC236}">
              <a16:creationId xmlns:a16="http://schemas.microsoft.com/office/drawing/2014/main" id="{00000000-0008-0000-0200-00007F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64113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324</xdr:row>
      <xdr:rowOff>170048</xdr:rowOff>
    </xdr:from>
    <xdr:to>
      <xdr:col>17</xdr:col>
      <xdr:colOff>3175</xdr:colOff>
      <xdr:row>324</xdr:row>
      <xdr:rowOff>170048</xdr:rowOff>
    </xdr:to>
    <xdr:sp macro="" textlink="">
      <xdr:nvSpPr>
        <xdr:cNvPr id="1408" name="WordArt 2050">
          <a:extLst>
            <a:ext uri="{FF2B5EF4-FFF2-40B4-BE49-F238E27FC236}">
              <a16:creationId xmlns:a16="http://schemas.microsoft.com/office/drawing/2014/main" id="{00000000-0008-0000-0200-000080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641314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324</xdr:row>
      <xdr:rowOff>168275</xdr:rowOff>
    </xdr:from>
    <xdr:to>
      <xdr:col>17</xdr:col>
      <xdr:colOff>3175</xdr:colOff>
      <xdr:row>324</xdr:row>
      <xdr:rowOff>168275</xdr:rowOff>
    </xdr:to>
    <xdr:sp macro="" textlink="">
      <xdr:nvSpPr>
        <xdr:cNvPr id="1409" name="WordArt 1">
          <a:extLst>
            <a:ext uri="{FF2B5EF4-FFF2-40B4-BE49-F238E27FC236}">
              <a16:creationId xmlns:a16="http://schemas.microsoft.com/office/drawing/2014/main" id="{00000000-0008-0000-0200-000081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64113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324</xdr:row>
      <xdr:rowOff>168275</xdr:rowOff>
    </xdr:from>
    <xdr:to>
      <xdr:col>17</xdr:col>
      <xdr:colOff>3175</xdr:colOff>
      <xdr:row>324</xdr:row>
      <xdr:rowOff>168275</xdr:rowOff>
    </xdr:to>
    <xdr:sp macro="" textlink="">
      <xdr:nvSpPr>
        <xdr:cNvPr id="1410" name="WordArt 2047">
          <a:extLst>
            <a:ext uri="{FF2B5EF4-FFF2-40B4-BE49-F238E27FC236}">
              <a16:creationId xmlns:a16="http://schemas.microsoft.com/office/drawing/2014/main" id="{00000000-0008-0000-0200-000082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64113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324</xdr:row>
      <xdr:rowOff>170048</xdr:rowOff>
    </xdr:from>
    <xdr:to>
      <xdr:col>17</xdr:col>
      <xdr:colOff>3175</xdr:colOff>
      <xdr:row>324</xdr:row>
      <xdr:rowOff>170048</xdr:rowOff>
    </xdr:to>
    <xdr:sp macro="" textlink="">
      <xdr:nvSpPr>
        <xdr:cNvPr id="1411" name="WordArt 2050">
          <a:extLst>
            <a:ext uri="{FF2B5EF4-FFF2-40B4-BE49-F238E27FC236}">
              <a16:creationId xmlns:a16="http://schemas.microsoft.com/office/drawing/2014/main" id="{00000000-0008-0000-0200-000083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641314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324</xdr:row>
      <xdr:rowOff>1120775</xdr:rowOff>
    </xdr:from>
    <xdr:to>
      <xdr:col>17</xdr:col>
      <xdr:colOff>3175</xdr:colOff>
      <xdr:row>324</xdr:row>
      <xdr:rowOff>1120775</xdr:rowOff>
    </xdr:to>
    <xdr:sp macro="" textlink="">
      <xdr:nvSpPr>
        <xdr:cNvPr id="1412" name="WordArt 1">
          <a:extLst>
            <a:ext uri="{FF2B5EF4-FFF2-40B4-BE49-F238E27FC236}">
              <a16:creationId xmlns:a16="http://schemas.microsoft.com/office/drawing/2014/main" id="{00000000-0008-0000-0200-000084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66399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324</xdr:row>
      <xdr:rowOff>1120775</xdr:rowOff>
    </xdr:from>
    <xdr:to>
      <xdr:col>17</xdr:col>
      <xdr:colOff>3175</xdr:colOff>
      <xdr:row>324</xdr:row>
      <xdr:rowOff>1120775</xdr:rowOff>
    </xdr:to>
    <xdr:sp macro="" textlink="">
      <xdr:nvSpPr>
        <xdr:cNvPr id="1413" name="WordArt 2047">
          <a:extLst>
            <a:ext uri="{FF2B5EF4-FFF2-40B4-BE49-F238E27FC236}">
              <a16:creationId xmlns:a16="http://schemas.microsoft.com/office/drawing/2014/main" id="{00000000-0008-0000-0200-000085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66399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324</xdr:row>
      <xdr:rowOff>1122548</xdr:rowOff>
    </xdr:from>
    <xdr:to>
      <xdr:col>17</xdr:col>
      <xdr:colOff>3175</xdr:colOff>
      <xdr:row>324</xdr:row>
      <xdr:rowOff>1122548</xdr:rowOff>
    </xdr:to>
    <xdr:sp macro="" textlink="">
      <xdr:nvSpPr>
        <xdr:cNvPr id="1414" name="WordArt 2050">
          <a:extLst>
            <a:ext uri="{FF2B5EF4-FFF2-40B4-BE49-F238E27FC236}">
              <a16:creationId xmlns:a16="http://schemas.microsoft.com/office/drawing/2014/main" id="{00000000-0008-0000-0200-000086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664174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324</xdr:row>
      <xdr:rowOff>1120775</xdr:rowOff>
    </xdr:from>
    <xdr:to>
      <xdr:col>17</xdr:col>
      <xdr:colOff>3175</xdr:colOff>
      <xdr:row>324</xdr:row>
      <xdr:rowOff>1120775</xdr:rowOff>
    </xdr:to>
    <xdr:sp macro="" textlink="">
      <xdr:nvSpPr>
        <xdr:cNvPr id="1415" name="WordArt 1">
          <a:extLst>
            <a:ext uri="{FF2B5EF4-FFF2-40B4-BE49-F238E27FC236}">
              <a16:creationId xmlns:a16="http://schemas.microsoft.com/office/drawing/2014/main" id="{00000000-0008-0000-0200-000087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66399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324</xdr:row>
      <xdr:rowOff>1120775</xdr:rowOff>
    </xdr:from>
    <xdr:to>
      <xdr:col>17</xdr:col>
      <xdr:colOff>3175</xdr:colOff>
      <xdr:row>324</xdr:row>
      <xdr:rowOff>1120775</xdr:rowOff>
    </xdr:to>
    <xdr:sp macro="" textlink="">
      <xdr:nvSpPr>
        <xdr:cNvPr id="1416" name="WordArt 2047">
          <a:extLst>
            <a:ext uri="{FF2B5EF4-FFF2-40B4-BE49-F238E27FC236}">
              <a16:creationId xmlns:a16="http://schemas.microsoft.com/office/drawing/2014/main" id="{00000000-0008-0000-0200-000088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66399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324</xdr:row>
      <xdr:rowOff>1122548</xdr:rowOff>
    </xdr:from>
    <xdr:to>
      <xdr:col>17</xdr:col>
      <xdr:colOff>3175</xdr:colOff>
      <xdr:row>324</xdr:row>
      <xdr:rowOff>1122548</xdr:rowOff>
    </xdr:to>
    <xdr:sp macro="" textlink="">
      <xdr:nvSpPr>
        <xdr:cNvPr id="1417" name="WordArt 2050">
          <a:extLst>
            <a:ext uri="{FF2B5EF4-FFF2-40B4-BE49-F238E27FC236}">
              <a16:creationId xmlns:a16="http://schemas.microsoft.com/office/drawing/2014/main" id="{00000000-0008-0000-0200-000089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664174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324</xdr:row>
      <xdr:rowOff>168275</xdr:rowOff>
    </xdr:from>
    <xdr:to>
      <xdr:col>17</xdr:col>
      <xdr:colOff>3175</xdr:colOff>
      <xdr:row>324</xdr:row>
      <xdr:rowOff>168275</xdr:rowOff>
    </xdr:to>
    <xdr:sp macro="" textlink="">
      <xdr:nvSpPr>
        <xdr:cNvPr id="1418" name="WordArt 1">
          <a:extLst>
            <a:ext uri="{FF2B5EF4-FFF2-40B4-BE49-F238E27FC236}">
              <a16:creationId xmlns:a16="http://schemas.microsoft.com/office/drawing/2014/main" id="{00000000-0008-0000-0200-00008A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64113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324</xdr:row>
      <xdr:rowOff>168275</xdr:rowOff>
    </xdr:from>
    <xdr:to>
      <xdr:col>17</xdr:col>
      <xdr:colOff>3175</xdr:colOff>
      <xdr:row>324</xdr:row>
      <xdr:rowOff>168275</xdr:rowOff>
    </xdr:to>
    <xdr:sp macro="" textlink="">
      <xdr:nvSpPr>
        <xdr:cNvPr id="1419" name="WordArt 2047">
          <a:extLst>
            <a:ext uri="{FF2B5EF4-FFF2-40B4-BE49-F238E27FC236}">
              <a16:creationId xmlns:a16="http://schemas.microsoft.com/office/drawing/2014/main" id="{00000000-0008-0000-0200-00008B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64113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324</xdr:row>
      <xdr:rowOff>170048</xdr:rowOff>
    </xdr:from>
    <xdr:to>
      <xdr:col>17</xdr:col>
      <xdr:colOff>3175</xdr:colOff>
      <xdr:row>324</xdr:row>
      <xdr:rowOff>170048</xdr:rowOff>
    </xdr:to>
    <xdr:sp macro="" textlink="">
      <xdr:nvSpPr>
        <xdr:cNvPr id="1420" name="WordArt 2050">
          <a:extLst>
            <a:ext uri="{FF2B5EF4-FFF2-40B4-BE49-F238E27FC236}">
              <a16:creationId xmlns:a16="http://schemas.microsoft.com/office/drawing/2014/main" id="{00000000-0008-0000-0200-00008C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641314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324</xdr:row>
      <xdr:rowOff>168275</xdr:rowOff>
    </xdr:from>
    <xdr:to>
      <xdr:col>17</xdr:col>
      <xdr:colOff>3175</xdr:colOff>
      <xdr:row>324</xdr:row>
      <xdr:rowOff>168275</xdr:rowOff>
    </xdr:to>
    <xdr:sp macro="" textlink="">
      <xdr:nvSpPr>
        <xdr:cNvPr id="1421" name="WordArt 1">
          <a:extLst>
            <a:ext uri="{FF2B5EF4-FFF2-40B4-BE49-F238E27FC236}">
              <a16:creationId xmlns:a16="http://schemas.microsoft.com/office/drawing/2014/main" id="{00000000-0008-0000-0200-00008D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64113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324</xdr:row>
      <xdr:rowOff>168275</xdr:rowOff>
    </xdr:from>
    <xdr:to>
      <xdr:col>17</xdr:col>
      <xdr:colOff>3175</xdr:colOff>
      <xdr:row>324</xdr:row>
      <xdr:rowOff>168275</xdr:rowOff>
    </xdr:to>
    <xdr:sp macro="" textlink="">
      <xdr:nvSpPr>
        <xdr:cNvPr id="1422" name="WordArt 2047">
          <a:extLst>
            <a:ext uri="{FF2B5EF4-FFF2-40B4-BE49-F238E27FC236}">
              <a16:creationId xmlns:a16="http://schemas.microsoft.com/office/drawing/2014/main" id="{00000000-0008-0000-0200-00008E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64113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324</xdr:row>
      <xdr:rowOff>170048</xdr:rowOff>
    </xdr:from>
    <xdr:to>
      <xdr:col>17</xdr:col>
      <xdr:colOff>3175</xdr:colOff>
      <xdr:row>324</xdr:row>
      <xdr:rowOff>170048</xdr:rowOff>
    </xdr:to>
    <xdr:sp macro="" textlink="">
      <xdr:nvSpPr>
        <xdr:cNvPr id="1423" name="WordArt 2050">
          <a:extLst>
            <a:ext uri="{FF2B5EF4-FFF2-40B4-BE49-F238E27FC236}">
              <a16:creationId xmlns:a16="http://schemas.microsoft.com/office/drawing/2014/main" id="{00000000-0008-0000-0200-00008F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641314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324</xdr:row>
      <xdr:rowOff>168275</xdr:rowOff>
    </xdr:from>
    <xdr:to>
      <xdr:col>17</xdr:col>
      <xdr:colOff>3175</xdr:colOff>
      <xdr:row>324</xdr:row>
      <xdr:rowOff>168275</xdr:rowOff>
    </xdr:to>
    <xdr:sp macro="" textlink="">
      <xdr:nvSpPr>
        <xdr:cNvPr id="1424" name="WordArt 1">
          <a:extLst>
            <a:ext uri="{FF2B5EF4-FFF2-40B4-BE49-F238E27FC236}">
              <a16:creationId xmlns:a16="http://schemas.microsoft.com/office/drawing/2014/main" id="{00000000-0008-0000-0200-000090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64113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324</xdr:row>
      <xdr:rowOff>168275</xdr:rowOff>
    </xdr:from>
    <xdr:to>
      <xdr:col>17</xdr:col>
      <xdr:colOff>3175</xdr:colOff>
      <xdr:row>324</xdr:row>
      <xdr:rowOff>168275</xdr:rowOff>
    </xdr:to>
    <xdr:sp macro="" textlink="">
      <xdr:nvSpPr>
        <xdr:cNvPr id="1425" name="WordArt 2047">
          <a:extLst>
            <a:ext uri="{FF2B5EF4-FFF2-40B4-BE49-F238E27FC236}">
              <a16:creationId xmlns:a16="http://schemas.microsoft.com/office/drawing/2014/main" id="{00000000-0008-0000-0200-000091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64113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324</xdr:row>
      <xdr:rowOff>170048</xdr:rowOff>
    </xdr:from>
    <xdr:to>
      <xdr:col>17</xdr:col>
      <xdr:colOff>3175</xdr:colOff>
      <xdr:row>324</xdr:row>
      <xdr:rowOff>170048</xdr:rowOff>
    </xdr:to>
    <xdr:sp macro="" textlink="">
      <xdr:nvSpPr>
        <xdr:cNvPr id="1426" name="WordArt 2050">
          <a:extLst>
            <a:ext uri="{FF2B5EF4-FFF2-40B4-BE49-F238E27FC236}">
              <a16:creationId xmlns:a16="http://schemas.microsoft.com/office/drawing/2014/main" id="{00000000-0008-0000-0200-000092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641314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324</xdr:row>
      <xdr:rowOff>168275</xdr:rowOff>
    </xdr:from>
    <xdr:to>
      <xdr:col>17</xdr:col>
      <xdr:colOff>3175</xdr:colOff>
      <xdr:row>324</xdr:row>
      <xdr:rowOff>168275</xdr:rowOff>
    </xdr:to>
    <xdr:sp macro="" textlink="">
      <xdr:nvSpPr>
        <xdr:cNvPr id="1427" name="WordArt 1">
          <a:extLst>
            <a:ext uri="{FF2B5EF4-FFF2-40B4-BE49-F238E27FC236}">
              <a16:creationId xmlns:a16="http://schemas.microsoft.com/office/drawing/2014/main" id="{00000000-0008-0000-0200-000093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64113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324</xdr:row>
      <xdr:rowOff>168275</xdr:rowOff>
    </xdr:from>
    <xdr:to>
      <xdr:col>17</xdr:col>
      <xdr:colOff>3175</xdr:colOff>
      <xdr:row>324</xdr:row>
      <xdr:rowOff>168275</xdr:rowOff>
    </xdr:to>
    <xdr:sp macro="" textlink="">
      <xdr:nvSpPr>
        <xdr:cNvPr id="1428" name="WordArt 2047">
          <a:extLst>
            <a:ext uri="{FF2B5EF4-FFF2-40B4-BE49-F238E27FC236}">
              <a16:creationId xmlns:a16="http://schemas.microsoft.com/office/drawing/2014/main" id="{00000000-0008-0000-0200-000094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64113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324</xdr:row>
      <xdr:rowOff>170048</xdr:rowOff>
    </xdr:from>
    <xdr:to>
      <xdr:col>17</xdr:col>
      <xdr:colOff>3175</xdr:colOff>
      <xdr:row>324</xdr:row>
      <xdr:rowOff>170048</xdr:rowOff>
    </xdr:to>
    <xdr:sp macro="" textlink="">
      <xdr:nvSpPr>
        <xdr:cNvPr id="1429" name="WordArt 2050">
          <a:extLst>
            <a:ext uri="{FF2B5EF4-FFF2-40B4-BE49-F238E27FC236}">
              <a16:creationId xmlns:a16="http://schemas.microsoft.com/office/drawing/2014/main" id="{00000000-0008-0000-0200-000095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641314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324</xdr:row>
      <xdr:rowOff>168275</xdr:rowOff>
    </xdr:from>
    <xdr:to>
      <xdr:col>17</xdr:col>
      <xdr:colOff>3175</xdr:colOff>
      <xdr:row>324</xdr:row>
      <xdr:rowOff>168275</xdr:rowOff>
    </xdr:to>
    <xdr:sp macro="" textlink="">
      <xdr:nvSpPr>
        <xdr:cNvPr id="1430" name="WordArt 1">
          <a:extLst>
            <a:ext uri="{FF2B5EF4-FFF2-40B4-BE49-F238E27FC236}">
              <a16:creationId xmlns:a16="http://schemas.microsoft.com/office/drawing/2014/main" id="{00000000-0008-0000-0200-000096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64113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324</xdr:row>
      <xdr:rowOff>168275</xdr:rowOff>
    </xdr:from>
    <xdr:to>
      <xdr:col>17</xdr:col>
      <xdr:colOff>3175</xdr:colOff>
      <xdr:row>324</xdr:row>
      <xdr:rowOff>168275</xdr:rowOff>
    </xdr:to>
    <xdr:sp macro="" textlink="">
      <xdr:nvSpPr>
        <xdr:cNvPr id="1431" name="WordArt 2047">
          <a:extLst>
            <a:ext uri="{FF2B5EF4-FFF2-40B4-BE49-F238E27FC236}">
              <a16:creationId xmlns:a16="http://schemas.microsoft.com/office/drawing/2014/main" id="{00000000-0008-0000-0200-000097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64113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324</xdr:row>
      <xdr:rowOff>170048</xdr:rowOff>
    </xdr:from>
    <xdr:to>
      <xdr:col>17</xdr:col>
      <xdr:colOff>3175</xdr:colOff>
      <xdr:row>324</xdr:row>
      <xdr:rowOff>170048</xdr:rowOff>
    </xdr:to>
    <xdr:sp macro="" textlink="">
      <xdr:nvSpPr>
        <xdr:cNvPr id="1432" name="WordArt 2050">
          <a:extLst>
            <a:ext uri="{FF2B5EF4-FFF2-40B4-BE49-F238E27FC236}">
              <a16:creationId xmlns:a16="http://schemas.microsoft.com/office/drawing/2014/main" id="{00000000-0008-0000-0200-000098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641314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324</xdr:row>
      <xdr:rowOff>168275</xdr:rowOff>
    </xdr:from>
    <xdr:to>
      <xdr:col>17</xdr:col>
      <xdr:colOff>3175</xdr:colOff>
      <xdr:row>324</xdr:row>
      <xdr:rowOff>168275</xdr:rowOff>
    </xdr:to>
    <xdr:sp macro="" textlink="">
      <xdr:nvSpPr>
        <xdr:cNvPr id="1433" name="WordArt 1">
          <a:extLst>
            <a:ext uri="{FF2B5EF4-FFF2-40B4-BE49-F238E27FC236}">
              <a16:creationId xmlns:a16="http://schemas.microsoft.com/office/drawing/2014/main" id="{00000000-0008-0000-0200-000099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64113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324</xdr:row>
      <xdr:rowOff>168275</xdr:rowOff>
    </xdr:from>
    <xdr:to>
      <xdr:col>17</xdr:col>
      <xdr:colOff>3175</xdr:colOff>
      <xdr:row>324</xdr:row>
      <xdr:rowOff>168275</xdr:rowOff>
    </xdr:to>
    <xdr:sp macro="" textlink="">
      <xdr:nvSpPr>
        <xdr:cNvPr id="1434" name="WordArt 2047">
          <a:extLst>
            <a:ext uri="{FF2B5EF4-FFF2-40B4-BE49-F238E27FC236}">
              <a16:creationId xmlns:a16="http://schemas.microsoft.com/office/drawing/2014/main" id="{00000000-0008-0000-0200-00009A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64113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324</xdr:row>
      <xdr:rowOff>170048</xdr:rowOff>
    </xdr:from>
    <xdr:to>
      <xdr:col>17</xdr:col>
      <xdr:colOff>3175</xdr:colOff>
      <xdr:row>324</xdr:row>
      <xdr:rowOff>170048</xdr:rowOff>
    </xdr:to>
    <xdr:sp macro="" textlink="">
      <xdr:nvSpPr>
        <xdr:cNvPr id="1435" name="WordArt 2050">
          <a:extLst>
            <a:ext uri="{FF2B5EF4-FFF2-40B4-BE49-F238E27FC236}">
              <a16:creationId xmlns:a16="http://schemas.microsoft.com/office/drawing/2014/main" id="{00000000-0008-0000-0200-00009B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641314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325</xdr:row>
      <xdr:rowOff>168275</xdr:rowOff>
    </xdr:from>
    <xdr:to>
      <xdr:col>17</xdr:col>
      <xdr:colOff>3175</xdr:colOff>
      <xdr:row>325</xdr:row>
      <xdr:rowOff>168275</xdr:rowOff>
    </xdr:to>
    <xdr:sp macro="" textlink="">
      <xdr:nvSpPr>
        <xdr:cNvPr id="1436" name="WordArt 1">
          <a:extLst>
            <a:ext uri="{FF2B5EF4-FFF2-40B4-BE49-F238E27FC236}">
              <a16:creationId xmlns:a16="http://schemas.microsoft.com/office/drawing/2014/main" id="{00000000-0008-0000-0200-00009C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68114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325</xdr:row>
      <xdr:rowOff>168275</xdr:rowOff>
    </xdr:from>
    <xdr:to>
      <xdr:col>17</xdr:col>
      <xdr:colOff>3175</xdr:colOff>
      <xdr:row>325</xdr:row>
      <xdr:rowOff>168275</xdr:rowOff>
    </xdr:to>
    <xdr:sp macro="" textlink="">
      <xdr:nvSpPr>
        <xdr:cNvPr id="1437" name="WordArt 2047">
          <a:extLst>
            <a:ext uri="{FF2B5EF4-FFF2-40B4-BE49-F238E27FC236}">
              <a16:creationId xmlns:a16="http://schemas.microsoft.com/office/drawing/2014/main" id="{00000000-0008-0000-0200-00009D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68114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325</xdr:row>
      <xdr:rowOff>170048</xdr:rowOff>
    </xdr:from>
    <xdr:to>
      <xdr:col>17</xdr:col>
      <xdr:colOff>3175</xdr:colOff>
      <xdr:row>325</xdr:row>
      <xdr:rowOff>170048</xdr:rowOff>
    </xdr:to>
    <xdr:sp macro="" textlink="">
      <xdr:nvSpPr>
        <xdr:cNvPr id="1438" name="WordArt 2050">
          <a:extLst>
            <a:ext uri="{FF2B5EF4-FFF2-40B4-BE49-F238E27FC236}">
              <a16:creationId xmlns:a16="http://schemas.microsoft.com/office/drawing/2014/main" id="{00000000-0008-0000-0200-00009E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681319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325</xdr:row>
      <xdr:rowOff>168275</xdr:rowOff>
    </xdr:from>
    <xdr:to>
      <xdr:col>17</xdr:col>
      <xdr:colOff>3175</xdr:colOff>
      <xdr:row>325</xdr:row>
      <xdr:rowOff>168275</xdr:rowOff>
    </xdr:to>
    <xdr:sp macro="" textlink="">
      <xdr:nvSpPr>
        <xdr:cNvPr id="1439" name="WordArt 1">
          <a:extLst>
            <a:ext uri="{FF2B5EF4-FFF2-40B4-BE49-F238E27FC236}">
              <a16:creationId xmlns:a16="http://schemas.microsoft.com/office/drawing/2014/main" id="{00000000-0008-0000-0200-00009F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68114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325</xdr:row>
      <xdr:rowOff>168275</xdr:rowOff>
    </xdr:from>
    <xdr:to>
      <xdr:col>17</xdr:col>
      <xdr:colOff>3175</xdr:colOff>
      <xdr:row>325</xdr:row>
      <xdr:rowOff>168275</xdr:rowOff>
    </xdr:to>
    <xdr:sp macro="" textlink="">
      <xdr:nvSpPr>
        <xdr:cNvPr id="1440" name="WordArt 2047">
          <a:extLst>
            <a:ext uri="{FF2B5EF4-FFF2-40B4-BE49-F238E27FC236}">
              <a16:creationId xmlns:a16="http://schemas.microsoft.com/office/drawing/2014/main" id="{00000000-0008-0000-0200-0000A0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68114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325</xdr:row>
      <xdr:rowOff>170048</xdr:rowOff>
    </xdr:from>
    <xdr:to>
      <xdr:col>17</xdr:col>
      <xdr:colOff>3175</xdr:colOff>
      <xdr:row>325</xdr:row>
      <xdr:rowOff>170048</xdr:rowOff>
    </xdr:to>
    <xdr:sp macro="" textlink="">
      <xdr:nvSpPr>
        <xdr:cNvPr id="1441" name="WordArt 2050">
          <a:extLst>
            <a:ext uri="{FF2B5EF4-FFF2-40B4-BE49-F238E27FC236}">
              <a16:creationId xmlns:a16="http://schemas.microsoft.com/office/drawing/2014/main" id="{00000000-0008-0000-0200-0000A1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681319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325</xdr:row>
      <xdr:rowOff>168275</xdr:rowOff>
    </xdr:from>
    <xdr:to>
      <xdr:col>17</xdr:col>
      <xdr:colOff>3175</xdr:colOff>
      <xdr:row>325</xdr:row>
      <xdr:rowOff>168275</xdr:rowOff>
    </xdr:to>
    <xdr:sp macro="" textlink="">
      <xdr:nvSpPr>
        <xdr:cNvPr id="1442" name="WordArt 1">
          <a:extLst>
            <a:ext uri="{FF2B5EF4-FFF2-40B4-BE49-F238E27FC236}">
              <a16:creationId xmlns:a16="http://schemas.microsoft.com/office/drawing/2014/main" id="{00000000-0008-0000-0200-0000A2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68114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325</xdr:row>
      <xdr:rowOff>168275</xdr:rowOff>
    </xdr:from>
    <xdr:to>
      <xdr:col>17</xdr:col>
      <xdr:colOff>3175</xdr:colOff>
      <xdr:row>325</xdr:row>
      <xdr:rowOff>168275</xdr:rowOff>
    </xdr:to>
    <xdr:sp macro="" textlink="">
      <xdr:nvSpPr>
        <xdr:cNvPr id="1443" name="WordArt 2047">
          <a:extLst>
            <a:ext uri="{FF2B5EF4-FFF2-40B4-BE49-F238E27FC236}">
              <a16:creationId xmlns:a16="http://schemas.microsoft.com/office/drawing/2014/main" id="{00000000-0008-0000-0200-0000A3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68114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325</xdr:row>
      <xdr:rowOff>170048</xdr:rowOff>
    </xdr:from>
    <xdr:to>
      <xdr:col>17</xdr:col>
      <xdr:colOff>3175</xdr:colOff>
      <xdr:row>325</xdr:row>
      <xdr:rowOff>170048</xdr:rowOff>
    </xdr:to>
    <xdr:sp macro="" textlink="">
      <xdr:nvSpPr>
        <xdr:cNvPr id="1444" name="WordArt 2050">
          <a:extLst>
            <a:ext uri="{FF2B5EF4-FFF2-40B4-BE49-F238E27FC236}">
              <a16:creationId xmlns:a16="http://schemas.microsoft.com/office/drawing/2014/main" id="{00000000-0008-0000-0200-0000A4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681319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325</xdr:row>
      <xdr:rowOff>168275</xdr:rowOff>
    </xdr:from>
    <xdr:to>
      <xdr:col>17</xdr:col>
      <xdr:colOff>3175</xdr:colOff>
      <xdr:row>325</xdr:row>
      <xdr:rowOff>168275</xdr:rowOff>
    </xdr:to>
    <xdr:sp macro="" textlink="">
      <xdr:nvSpPr>
        <xdr:cNvPr id="1445" name="WordArt 1">
          <a:extLst>
            <a:ext uri="{FF2B5EF4-FFF2-40B4-BE49-F238E27FC236}">
              <a16:creationId xmlns:a16="http://schemas.microsoft.com/office/drawing/2014/main" id="{00000000-0008-0000-0200-0000A5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68114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325</xdr:row>
      <xdr:rowOff>168275</xdr:rowOff>
    </xdr:from>
    <xdr:to>
      <xdr:col>17</xdr:col>
      <xdr:colOff>3175</xdr:colOff>
      <xdr:row>325</xdr:row>
      <xdr:rowOff>168275</xdr:rowOff>
    </xdr:to>
    <xdr:sp macro="" textlink="">
      <xdr:nvSpPr>
        <xdr:cNvPr id="1446" name="WordArt 2047">
          <a:extLst>
            <a:ext uri="{FF2B5EF4-FFF2-40B4-BE49-F238E27FC236}">
              <a16:creationId xmlns:a16="http://schemas.microsoft.com/office/drawing/2014/main" id="{00000000-0008-0000-0200-0000A6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68114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325</xdr:row>
      <xdr:rowOff>170048</xdr:rowOff>
    </xdr:from>
    <xdr:to>
      <xdr:col>17</xdr:col>
      <xdr:colOff>3175</xdr:colOff>
      <xdr:row>325</xdr:row>
      <xdr:rowOff>170048</xdr:rowOff>
    </xdr:to>
    <xdr:sp macro="" textlink="">
      <xdr:nvSpPr>
        <xdr:cNvPr id="1447" name="WordArt 2050">
          <a:extLst>
            <a:ext uri="{FF2B5EF4-FFF2-40B4-BE49-F238E27FC236}">
              <a16:creationId xmlns:a16="http://schemas.microsoft.com/office/drawing/2014/main" id="{00000000-0008-0000-0200-0000A7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681319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325</xdr:row>
      <xdr:rowOff>168275</xdr:rowOff>
    </xdr:from>
    <xdr:to>
      <xdr:col>17</xdr:col>
      <xdr:colOff>3175</xdr:colOff>
      <xdr:row>325</xdr:row>
      <xdr:rowOff>168275</xdr:rowOff>
    </xdr:to>
    <xdr:sp macro="" textlink="">
      <xdr:nvSpPr>
        <xdr:cNvPr id="1448" name="WordArt 1">
          <a:extLst>
            <a:ext uri="{FF2B5EF4-FFF2-40B4-BE49-F238E27FC236}">
              <a16:creationId xmlns:a16="http://schemas.microsoft.com/office/drawing/2014/main" id="{00000000-0008-0000-0200-0000A8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68114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325</xdr:row>
      <xdr:rowOff>168275</xdr:rowOff>
    </xdr:from>
    <xdr:to>
      <xdr:col>17</xdr:col>
      <xdr:colOff>3175</xdr:colOff>
      <xdr:row>325</xdr:row>
      <xdr:rowOff>168275</xdr:rowOff>
    </xdr:to>
    <xdr:sp macro="" textlink="">
      <xdr:nvSpPr>
        <xdr:cNvPr id="1449" name="WordArt 2047">
          <a:extLst>
            <a:ext uri="{FF2B5EF4-FFF2-40B4-BE49-F238E27FC236}">
              <a16:creationId xmlns:a16="http://schemas.microsoft.com/office/drawing/2014/main" id="{00000000-0008-0000-0200-0000A9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68114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325</xdr:row>
      <xdr:rowOff>170048</xdr:rowOff>
    </xdr:from>
    <xdr:to>
      <xdr:col>17</xdr:col>
      <xdr:colOff>3175</xdr:colOff>
      <xdr:row>325</xdr:row>
      <xdr:rowOff>170048</xdr:rowOff>
    </xdr:to>
    <xdr:sp macro="" textlink="">
      <xdr:nvSpPr>
        <xdr:cNvPr id="1450" name="WordArt 2050">
          <a:extLst>
            <a:ext uri="{FF2B5EF4-FFF2-40B4-BE49-F238E27FC236}">
              <a16:creationId xmlns:a16="http://schemas.microsoft.com/office/drawing/2014/main" id="{00000000-0008-0000-0200-0000AA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681319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325</xdr:row>
      <xdr:rowOff>168275</xdr:rowOff>
    </xdr:from>
    <xdr:to>
      <xdr:col>17</xdr:col>
      <xdr:colOff>3175</xdr:colOff>
      <xdr:row>325</xdr:row>
      <xdr:rowOff>168275</xdr:rowOff>
    </xdr:to>
    <xdr:sp macro="" textlink="">
      <xdr:nvSpPr>
        <xdr:cNvPr id="1451" name="WordArt 1">
          <a:extLst>
            <a:ext uri="{FF2B5EF4-FFF2-40B4-BE49-F238E27FC236}">
              <a16:creationId xmlns:a16="http://schemas.microsoft.com/office/drawing/2014/main" id="{00000000-0008-0000-0200-0000AB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68114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325</xdr:row>
      <xdr:rowOff>168275</xdr:rowOff>
    </xdr:from>
    <xdr:to>
      <xdr:col>17</xdr:col>
      <xdr:colOff>3175</xdr:colOff>
      <xdr:row>325</xdr:row>
      <xdr:rowOff>168275</xdr:rowOff>
    </xdr:to>
    <xdr:sp macro="" textlink="">
      <xdr:nvSpPr>
        <xdr:cNvPr id="1452" name="WordArt 2047">
          <a:extLst>
            <a:ext uri="{FF2B5EF4-FFF2-40B4-BE49-F238E27FC236}">
              <a16:creationId xmlns:a16="http://schemas.microsoft.com/office/drawing/2014/main" id="{00000000-0008-0000-0200-0000AC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68114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325</xdr:row>
      <xdr:rowOff>170048</xdr:rowOff>
    </xdr:from>
    <xdr:to>
      <xdr:col>17</xdr:col>
      <xdr:colOff>3175</xdr:colOff>
      <xdr:row>325</xdr:row>
      <xdr:rowOff>170048</xdr:rowOff>
    </xdr:to>
    <xdr:sp macro="" textlink="">
      <xdr:nvSpPr>
        <xdr:cNvPr id="1453" name="WordArt 2050">
          <a:extLst>
            <a:ext uri="{FF2B5EF4-FFF2-40B4-BE49-F238E27FC236}">
              <a16:creationId xmlns:a16="http://schemas.microsoft.com/office/drawing/2014/main" id="{00000000-0008-0000-0200-0000AD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681319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325</xdr:row>
      <xdr:rowOff>168275</xdr:rowOff>
    </xdr:from>
    <xdr:to>
      <xdr:col>17</xdr:col>
      <xdr:colOff>3175</xdr:colOff>
      <xdr:row>325</xdr:row>
      <xdr:rowOff>168275</xdr:rowOff>
    </xdr:to>
    <xdr:sp macro="" textlink="">
      <xdr:nvSpPr>
        <xdr:cNvPr id="1454" name="WordArt 1">
          <a:extLst>
            <a:ext uri="{FF2B5EF4-FFF2-40B4-BE49-F238E27FC236}">
              <a16:creationId xmlns:a16="http://schemas.microsoft.com/office/drawing/2014/main" id="{00000000-0008-0000-0200-0000AE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68114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325</xdr:row>
      <xdr:rowOff>168275</xdr:rowOff>
    </xdr:from>
    <xdr:to>
      <xdr:col>17</xdr:col>
      <xdr:colOff>3175</xdr:colOff>
      <xdr:row>325</xdr:row>
      <xdr:rowOff>168275</xdr:rowOff>
    </xdr:to>
    <xdr:sp macro="" textlink="">
      <xdr:nvSpPr>
        <xdr:cNvPr id="1455" name="WordArt 2047">
          <a:extLst>
            <a:ext uri="{FF2B5EF4-FFF2-40B4-BE49-F238E27FC236}">
              <a16:creationId xmlns:a16="http://schemas.microsoft.com/office/drawing/2014/main" id="{00000000-0008-0000-0200-0000AF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68114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325</xdr:row>
      <xdr:rowOff>170048</xdr:rowOff>
    </xdr:from>
    <xdr:to>
      <xdr:col>17</xdr:col>
      <xdr:colOff>3175</xdr:colOff>
      <xdr:row>325</xdr:row>
      <xdr:rowOff>170048</xdr:rowOff>
    </xdr:to>
    <xdr:sp macro="" textlink="">
      <xdr:nvSpPr>
        <xdr:cNvPr id="1456" name="WordArt 2050">
          <a:extLst>
            <a:ext uri="{FF2B5EF4-FFF2-40B4-BE49-F238E27FC236}">
              <a16:creationId xmlns:a16="http://schemas.microsoft.com/office/drawing/2014/main" id="{00000000-0008-0000-0200-0000B0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681319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325</xdr:row>
      <xdr:rowOff>168275</xdr:rowOff>
    </xdr:from>
    <xdr:to>
      <xdr:col>17</xdr:col>
      <xdr:colOff>3175</xdr:colOff>
      <xdr:row>325</xdr:row>
      <xdr:rowOff>168275</xdr:rowOff>
    </xdr:to>
    <xdr:sp macro="" textlink="">
      <xdr:nvSpPr>
        <xdr:cNvPr id="1457" name="WordArt 1">
          <a:extLst>
            <a:ext uri="{FF2B5EF4-FFF2-40B4-BE49-F238E27FC236}">
              <a16:creationId xmlns:a16="http://schemas.microsoft.com/office/drawing/2014/main" id="{00000000-0008-0000-0200-0000B1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68114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325</xdr:row>
      <xdr:rowOff>168275</xdr:rowOff>
    </xdr:from>
    <xdr:to>
      <xdr:col>17</xdr:col>
      <xdr:colOff>3175</xdr:colOff>
      <xdr:row>325</xdr:row>
      <xdr:rowOff>168275</xdr:rowOff>
    </xdr:to>
    <xdr:sp macro="" textlink="">
      <xdr:nvSpPr>
        <xdr:cNvPr id="1458" name="WordArt 2047">
          <a:extLst>
            <a:ext uri="{FF2B5EF4-FFF2-40B4-BE49-F238E27FC236}">
              <a16:creationId xmlns:a16="http://schemas.microsoft.com/office/drawing/2014/main" id="{00000000-0008-0000-0200-0000B2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68114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325</xdr:row>
      <xdr:rowOff>170048</xdr:rowOff>
    </xdr:from>
    <xdr:to>
      <xdr:col>17</xdr:col>
      <xdr:colOff>3175</xdr:colOff>
      <xdr:row>325</xdr:row>
      <xdr:rowOff>170048</xdr:rowOff>
    </xdr:to>
    <xdr:sp macro="" textlink="">
      <xdr:nvSpPr>
        <xdr:cNvPr id="1459" name="WordArt 2050">
          <a:extLst>
            <a:ext uri="{FF2B5EF4-FFF2-40B4-BE49-F238E27FC236}">
              <a16:creationId xmlns:a16="http://schemas.microsoft.com/office/drawing/2014/main" id="{00000000-0008-0000-0200-0000B3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00500" y="11681319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213</xdr:row>
      <xdr:rowOff>165100</xdr:rowOff>
    </xdr:from>
    <xdr:to>
      <xdr:col>17</xdr:col>
      <xdr:colOff>3175</xdr:colOff>
      <xdr:row>213</xdr:row>
      <xdr:rowOff>165100</xdr:rowOff>
    </xdr:to>
    <xdr:sp macro="" textlink="">
      <xdr:nvSpPr>
        <xdr:cNvPr id="1460" name="WordArt 1">
          <a:extLst>
            <a:ext uri="{FF2B5EF4-FFF2-40B4-BE49-F238E27FC236}">
              <a16:creationId xmlns:a16="http://schemas.microsoft.com/office/drawing/2014/main" id="{00000000-0008-0000-0200-0000B4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687800" y="678719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213</xdr:row>
      <xdr:rowOff>165100</xdr:rowOff>
    </xdr:from>
    <xdr:to>
      <xdr:col>17</xdr:col>
      <xdr:colOff>3175</xdr:colOff>
      <xdr:row>213</xdr:row>
      <xdr:rowOff>165100</xdr:rowOff>
    </xdr:to>
    <xdr:sp macro="" textlink="">
      <xdr:nvSpPr>
        <xdr:cNvPr id="1461" name="WordArt 2047">
          <a:extLst>
            <a:ext uri="{FF2B5EF4-FFF2-40B4-BE49-F238E27FC236}">
              <a16:creationId xmlns:a16="http://schemas.microsoft.com/office/drawing/2014/main" id="{00000000-0008-0000-0200-0000B5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687800" y="678719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213</xdr:row>
      <xdr:rowOff>166873</xdr:rowOff>
    </xdr:from>
    <xdr:to>
      <xdr:col>17</xdr:col>
      <xdr:colOff>3175</xdr:colOff>
      <xdr:row>213</xdr:row>
      <xdr:rowOff>166873</xdr:rowOff>
    </xdr:to>
    <xdr:sp macro="" textlink="">
      <xdr:nvSpPr>
        <xdr:cNvPr id="1462" name="WordArt 2050">
          <a:extLst>
            <a:ext uri="{FF2B5EF4-FFF2-40B4-BE49-F238E27FC236}">
              <a16:creationId xmlns:a16="http://schemas.microsoft.com/office/drawing/2014/main" id="{00000000-0008-0000-0200-0000B6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687800" y="6787374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213</xdr:row>
      <xdr:rowOff>165100</xdr:rowOff>
    </xdr:from>
    <xdr:to>
      <xdr:col>17</xdr:col>
      <xdr:colOff>3175</xdr:colOff>
      <xdr:row>213</xdr:row>
      <xdr:rowOff>165100</xdr:rowOff>
    </xdr:to>
    <xdr:sp macro="" textlink="">
      <xdr:nvSpPr>
        <xdr:cNvPr id="1463" name="WordArt 1">
          <a:extLst>
            <a:ext uri="{FF2B5EF4-FFF2-40B4-BE49-F238E27FC236}">
              <a16:creationId xmlns:a16="http://schemas.microsoft.com/office/drawing/2014/main" id="{00000000-0008-0000-0200-0000B7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687800" y="678719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213</xdr:row>
      <xdr:rowOff>165100</xdr:rowOff>
    </xdr:from>
    <xdr:to>
      <xdr:col>17</xdr:col>
      <xdr:colOff>3175</xdr:colOff>
      <xdr:row>213</xdr:row>
      <xdr:rowOff>165100</xdr:rowOff>
    </xdr:to>
    <xdr:sp macro="" textlink="">
      <xdr:nvSpPr>
        <xdr:cNvPr id="1464" name="WordArt 2047">
          <a:extLst>
            <a:ext uri="{FF2B5EF4-FFF2-40B4-BE49-F238E27FC236}">
              <a16:creationId xmlns:a16="http://schemas.microsoft.com/office/drawing/2014/main" id="{00000000-0008-0000-0200-0000B8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687800" y="678719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213</xdr:row>
      <xdr:rowOff>166873</xdr:rowOff>
    </xdr:from>
    <xdr:to>
      <xdr:col>17</xdr:col>
      <xdr:colOff>3175</xdr:colOff>
      <xdr:row>213</xdr:row>
      <xdr:rowOff>166873</xdr:rowOff>
    </xdr:to>
    <xdr:sp macro="" textlink="">
      <xdr:nvSpPr>
        <xdr:cNvPr id="1465" name="WordArt 2050">
          <a:extLst>
            <a:ext uri="{FF2B5EF4-FFF2-40B4-BE49-F238E27FC236}">
              <a16:creationId xmlns:a16="http://schemas.microsoft.com/office/drawing/2014/main" id="{00000000-0008-0000-0200-0000B9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687800" y="6787374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213</xdr:row>
      <xdr:rowOff>165100</xdr:rowOff>
    </xdr:from>
    <xdr:to>
      <xdr:col>17</xdr:col>
      <xdr:colOff>3175</xdr:colOff>
      <xdr:row>213</xdr:row>
      <xdr:rowOff>165100</xdr:rowOff>
    </xdr:to>
    <xdr:sp macro="" textlink="">
      <xdr:nvSpPr>
        <xdr:cNvPr id="1466" name="WordArt 1">
          <a:extLst>
            <a:ext uri="{FF2B5EF4-FFF2-40B4-BE49-F238E27FC236}">
              <a16:creationId xmlns:a16="http://schemas.microsoft.com/office/drawing/2014/main" id="{00000000-0008-0000-0200-0000BA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687800" y="678719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213</xdr:row>
      <xdr:rowOff>165100</xdr:rowOff>
    </xdr:from>
    <xdr:to>
      <xdr:col>17</xdr:col>
      <xdr:colOff>3175</xdr:colOff>
      <xdr:row>213</xdr:row>
      <xdr:rowOff>165100</xdr:rowOff>
    </xdr:to>
    <xdr:sp macro="" textlink="">
      <xdr:nvSpPr>
        <xdr:cNvPr id="1467" name="WordArt 2047">
          <a:extLst>
            <a:ext uri="{FF2B5EF4-FFF2-40B4-BE49-F238E27FC236}">
              <a16:creationId xmlns:a16="http://schemas.microsoft.com/office/drawing/2014/main" id="{00000000-0008-0000-0200-0000BB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687800" y="678719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213</xdr:row>
      <xdr:rowOff>166873</xdr:rowOff>
    </xdr:from>
    <xdr:to>
      <xdr:col>17</xdr:col>
      <xdr:colOff>3175</xdr:colOff>
      <xdr:row>213</xdr:row>
      <xdr:rowOff>166873</xdr:rowOff>
    </xdr:to>
    <xdr:sp macro="" textlink="">
      <xdr:nvSpPr>
        <xdr:cNvPr id="1468" name="WordArt 2050">
          <a:extLst>
            <a:ext uri="{FF2B5EF4-FFF2-40B4-BE49-F238E27FC236}">
              <a16:creationId xmlns:a16="http://schemas.microsoft.com/office/drawing/2014/main" id="{00000000-0008-0000-0200-0000BC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687800" y="6787374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213</xdr:row>
      <xdr:rowOff>165100</xdr:rowOff>
    </xdr:from>
    <xdr:to>
      <xdr:col>17</xdr:col>
      <xdr:colOff>3175</xdr:colOff>
      <xdr:row>213</xdr:row>
      <xdr:rowOff>165100</xdr:rowOff>
    </xdr:to>
    <xdr:sp macro="" textlink="">
      <xdr:nvSpPr>
        <xdr:cNvPr id="1469" name="WordArt 1">
          <a:extLst>
            <a:ext uri="{FF2B5EF4-FFF2-40B4-BE49-F238E27FC236}">
              <a16:creationId xmlns:a16="http://schemas.microsoft.com/office/drawing/2014/main" id="{00000000-0008-0000-0200-0000BD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687800" y="678719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213</xdr:row>
      <xdr:rowOff>165100</xdr:rowOff>
    </xdr:from>
    <xdr:to>
      <xdr:col>17</xdr:col>
      <xdr:colOff>3175</xdr:colOff>
      <xdr:row>213</xdr:row>
      <xdr:rowOff>165100</xdr:rowOff>
    </xdr:to>
    <xdr:sp macro="" textlink="">
      <xdr:nvSpPr>
        <xdr:cNvPr id="1470" name="WordArt 2047">
          <a:extLst>
            <a:ext uri="{FF2B5EF4-FFF2-40B4-BE49-F238E27FC236}">
              <a16:creationId xmlns:a16="http://schemas.microsoft.com/office/drawing/2014/main" id="{00000000-0008-0000-0200-0000BE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687800" y="678719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213</xdr:row>
      <xdr:rowOff>166873</xdr:rowOff>
    </xdr:from>
    <xdr:to>
      <xdr:col>17</xdr:col>
      <xdr:colOff>3175</xdr:colOff>
      <xdr:row>213</xdr:row>
      <xdr:rowOff>166873</xdr:rowOff>
    </xdr:to>
    <xdr:sp macro="" textlink="">
      <xdr:nvSpPr>
        <xdr:cNvPr id="1471" name="WordArt 2050">
          <a:extLst>
            <a:ext uri="{FF2B5EF4-FFF2-40B4-BE49-F238E27FC236}">
              <a16:creationId xmlns:a16="http://schemas.microsoft.com/office/drawing/2014/main" id="{00000000-0008-0000-0200-0000BF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687800" y="6787374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213</xdr:row>
      <xdr:rowOff>165100</xdr:rowOff>
    </xdr:from>
    <xdr:to>
      <xdr:col>17</xdr:col>
      <xdr:colOff>3175</xdr:colOff>
      <xdr:row>213</xdr:row>
      <xdr:rowOff>165100</xdr:rowOff>
    </xdr:to>
    <xdr:sp macro="" textlink="">
      <xdr:nvSpPr>
        <xdr:cNvPr id="1472" name="WordArt 1">
          <a:extLst>
            <a:ext uri="{FF2B5EF4-FFF2-40B4-BE49-F238E27FC236}">
              <a16:creationId xmlns:a16="http://schemas.microsoft.com/office/drawing/2014/main" id="{00000000-0008-0000-0200-0000C0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687800" y="678719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213</xdr:row>
      <xdr:rowOff>165100</xdr:rowOff>
    </xdr:from>
    <xdr:to>
      <xdr:col>17</xdr:col>
      <xdr:colOff>3175</xdr:colOff>
      <xdr:row>213</xdr:row>
      <xdr:rowOff>165100</xdr:rowOff>
    </xdr:to>
    <xdr:sp macro="" textlink="">
      <xdr:nvSpPr>
        <xdr:cNvPr id="1473" name="WordArt 2047">
          <a:extLst>
            <a:ext uri="{FF2B5EF4-FFF2-40B4-BE49-F238E27FC236}">
              <a16:creationId xmlns:a16="http://schemas.microsoft.com/office/drawing/2014/main" id="{00000000-0008-0000-0200-0000C1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687800" y="678719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213</xdr:row>
      <xdr:rowOff>166873</xdr:rowOff>
    </xdr:from>
    <xdr:to>
      <xdr:col>17</xdr:col>
      <xdr:colOff>3175</xdr:colOff>
      <xdr:row>213</xdr:row>
      <xdr:rowOff>166873</xdr:rowOff>
    </xdr:to>
    <xdr:sp macro="" textlink="">
      <xdr:nvSpPr>
        <xdr:cNvPr id="1474" name="WordArt 2050">
          <a:extLst>
            <a:ext uri="{FF2B5EF4-FFF2-40B4-BE49-F238E27FC236}">
              <a16:creationId xmlns:a16="http://schemas.microsoft.com/office/drawing/2014/main" id="{00000000-0008-0000-0200-0000C2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687800" y="6787374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213</xdr:row>
      <xdr:rowOff>165100</xdr:rowOff>
    </xdr:from>
    <xdr:to>
      <xdr:col>17</xdr:col>
      <xdr:colOff>3175</xdr:colOff>
      <xdr:row>213</xdr:row>
      <xdr:rowOff>165100</xdr:rowOff>
    </xdr:to>
    <xdr:sp macro="" textlink="">
      <xdr:nvSpPr>
        <xdr:cNvPr id="1475" name="WordArt 1">
          <a:extLst>
            <a:ext uri="{FF2B5EF4-FFF2-40B4-BE49-F238E27FC236}">
              <a16:creationId xmlns:a16="http://schemas.microsoft.com/office/drawing/2014/main" id="{00000000-0008-0000-0200-0000C3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687800" y="678719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213</xdr:row>
      <xdr:rowOff>165100</xdr:rowOff>
    </xdr:from>
    <xdr:to>
      <xdr:col>17</xdr:col>
      <xdr:colOff>3175</xdr:colOff>
      <xdr:row>213</xdr:row>
      <xdr:rowOff>165100</xdr:rowOff>
    </xdr:to>
    <xdr:sp macro="" textlink="">
      <xdr:nvSpPr>
        <xdr:cNvPr id="1476" name="WordArt 2047">
          <a:extLst>
            <a:ext uri="{FF2B5EF4-FFF2-40B4-BE49-F238E27FC236}">
              <a16:creationId xmlns:a16="http://schemas.microsoft.com/office/drawing/2014/main" id="{00000000-0008-0000-0200-0000C4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687800" y="678719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17</xdr:col>
      <xdr:colOff>3175</xdr:colOff>
      <xdr:row>213</xdr:row>
      <xdr:rowOff>166873</xdr:rowOff>
    </xdr:from>
    <xdr:to>
      <xdr:col>17</xdr:col>
      <xdr:colOff>3175</xdr:colOff>
      <xdr:row>213</xdr:row>
      <xdr:rowOff>166873</xdr:rowOff>
    </xdr:to>
    <xdr:sp macro="" textlink="">
      <xdr:nvSpPr>
        <xdr:cNvPr id="1477" name="WordArt 2050">
          <a:extLst>
            <a:ext uri="{FF2B5EF4-FFF2-40B4-BE49-F238E27FC236}">
              <a16:creationId xmlns:a16="http://schemas.microsoft.com/office/drawing/2014/main" id="{00000000-0008-0000-0200-0000C505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687800" y="67873748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352"/>
  <sheetViews>
    <sheetView view="pageBreakPreview" topLeftCell="A151" zoomScale="60" zoomScaleNormal="100" workbookViewId="0">
      <selection activeCell="J170" sqref="J170"/>
    </sheetView>
  </sheetViews>
  <sheetFormatPr defaultColWidth="8.85546875" defaultRowHeight="15.75" x14ac:dyDescent="0.25"/>
  <cols>
    <col min="1" max="1" width="8.85546875" style="25"/>
    <col min="2" max="2" width="25" style="25" customWidth="1"/>
    <col min="3" max="3" width="17.42578125" style="25" customWidth="1"/>
    <col min="4" max="4" width="16.7109375" style="25" customWidth="1"/>
    <col min="5" max="5" width="19.7109375" style="25" customWidth="1"/>
    <col min="6" max="6" width="9" style="25" bestFit="1" customWidth="1"/>
    <col min="7" max="7" width="17.42578125" style="25" customWidth="1"/>
    <col min="8" max="8" width="18.85546875" style="25" customWidth="1"/>
    <col min="9" max="9" width="12.28515625" style="25" bestFit="1" customWidth="1"/>
    <col min="10" max="11" width="11.140625" style="25" customWidth="1"/>
    <col min="12" max="12" width="9" style="25" customWidth="1"/>
    <col min="13" max="13" width="11" style="25" customWidth="1"/>
    <col min="14" max="15" width="8.85546875" style="25" customWidth="1"/>
    <col min="16" max="16" width="14.5703125" style="25" customWidth="1"/>
    <col min="17" max="17" width="30.5703125" style="25" customWidth="1"/>
    <col min="18" max="18" width="29" style="25" customWidth="1"/>
    <col min="19" max="19" width="29.42578125" style="25" customWidth="1"/>
    <col min="20" max="20" width="48.28515625" style="25" customWidth="1"/>
    <col min="21" max="21" width="14" style="25" customWidth="1"/>
    <col min="22" max="22" width="20.5703125" style="25" customWidth="1"/>
    <col min="23" max="25" width="8.85546875" style="25" customWidth="1"/>
    <col min="26" max="27" width="9.42578125" style="25" bestFit="1" customWidth="1"/>
    <col min="28" max="16384" width="8.85546875" style="25"/>
  </cols>
  <sheetData>
    <row r="1" spans="1:21" x14ac:dyDescent="0.25">
      <c r="A1" s="25" t="s">
        <v>0</v>
      </c>
      <c r="B1" s="173"/>
      <c r="C1" s="173"/>
      <c r="D1" s="173"/>
      <c r="E1" s="173"/>
      <c r="F1" s="173"/>
      <c r="G1" s="173"/>
      <c r="H1" s="173"/>
      <c r="I1" s="173"/>
      <c r="N1" s="494" t="s">
        <v>1</v>
      </c>
      <c r="O1" s="495"/>
      <c r="P1" s="495"/>
      <c r="Q1" s="495"/>
    </row>
    <row r="2" spans="1:21" x14ac:dyDescent="0.25">
      <c r="B2" s="173"/>
      <c r="C2" s="173"/>
      <c r="D2" s="173"/>
      <c r="E2" s="173"/>
      <c r="F2" s="173"/>
      <c r="G2" s="173"/>
      <c r="H2" s="173"/>
      <c r="I2" s="173"/>
      <c r="K2" s="234" t="s">
        <v>2</v>
      </c>
      <c r="L2" s="234"/>
      <c r="M2" s="234"/>
      <c r="N2" s="496" t="s">
        <v>3</v>
      </c>
      <c r="O2" s="496"/>
      <c r="P2" s="496"/>
      <c r="Q2" s="496"/>
    </row>
    <row r="3" spans="1:21" x14ac:dyDescent="0.25">
      <c r="B3" s="173"/>
      <c r="C3" s="173"/>
      <c r="D3" s="173"/>
      <c r="E3" s="173"/>
      <c r="F3" s="173"/>
      <c r="G3" s="173"/>
      <c r="H3" s="173"/>
      <c r="I3" s="173"/>
      <c r="K3" s="497"/>
      <c r="L3" s="497"/>
      <c r="M3" s="236"/>
      <c r="N3" s="497" t="s">
        <v>4</v>
      </c>
      <c r="O3" s="497"/>
      <c r="P3" s="497"/>
      <c r="Q3" s="497"/>
    </row>
    <row r="4" spans="1:21" x14ac:dyDescent="0.25">
      <c r="A4" s="484" t="s">
        <v>5</v>
      </c>
      <c r="B4" s="484"/>
      <c r="C4" s="484"/>
      <c r="D4" s="484"/>
      <c r="E4" s="484"/>
      <c r="F4" s="484"/>
      <c r="G4" s="484"/>
      <c r="H4" s="484"/>
      <c r="I4" s="484"/>
      <c r="J4" s="484"/>
      <c r="K4" s="484"/>
      <c r="L4" s="484"/>
      <c r="M4" s="484"/>
      <c r="N4" s="484"/>
      <c r="O4" s="484"/>
      <c r="P4" s="484"/>
      <c r="Q4" s="484"/>
    </row>
    <row r="5" spans="1:21" x14ac:dyDescent="0.25">
      <c r="B5" s="173"/>
      <c r="C5" s="173"/>
      <c r="D5" s="173"/>
      <c r="E5" s="173"/>
      <c r="F5" s="173"/>
      <c r="G5" s="493"/>
      <c r="H5" s="493"/>
      <c r="I5" s="493"/>
      <c r="J5" s="493"/>
      <c r="K5" s="1"/>
      <c r="L5" s="1"/>
      <c r="M5" s="1"/>
      <c r="N5" s="1"/>
      <c r="O5" s="1"/>
    </row>
    <row r="6" spans="1:21" x14ac:dyDescent="0.25">
      <c r="A6" s="484" t="s">
        <v>6</v>
      </c>
      <c r="B6" s="484"/>
      <c r="C6" s="484"/>
      <c r="D6" s="484"/>
      <c r="E6" s="484"/>
      <c r="F6" s="484"/>
      <c r="G6" s="484"/>
      <c r="H6" s="484"/>
      <c r="I6" s="484"/>
      <c r="J6" s="484"/>
      <c r="K6" s="484"/>
      <c r="L6" s="484"/>
      <c r="M6" s="484"/>
      <c r="N6" s="484"/>
      <c r="O6" s="484"/>
      <c r="P6" s="484"/>
      <c r="Q6" s="484"/>
    </row>
    <row r="7" spans="1:21" x14ac:dyDescent="0.25">
      <c r="A7" s="135"/>
      <c r="B7" s="135"/>
      <c r="C7" s="135"/>
      <c r="D7" s="135"/>
      <c r="E7" s="135"/>
      <c r="F7" s="135"/>
      <c r="G7" s="135"/>
      <c r="H7" s="135"/>
      <c r="I7" s="135"/>
      <c r="J7" s="135"/>
      <c r="K7" s="135"/>
      <c r="L7" s="135"/>
      <c r="M7" s="135"/>
      <c r="N7" s="135"/>
      <c r="O7" s="135"/>
      <c r="P7" s="135"/>
      <c r="Q7" s="135"/>
    </row>
    <row r="8" spans="1:21" x14ac:dyDescent="0.25">
      <c r="A8" s="485" t="s">
        <v>7</v>
      </c>
      <c r="B8" s="485"/>
      <c r="C8" s="485"/>
      <c r="D8" s="485"/>
      <c r="E8" s="485"/>
      <c r="F8" s="485"/>
      <c r="G8" s="485"/>
      <c r="H8" s="485"/>
      <c r="I8" s="485"/>
      <c r="J8" s="485"/>
      <c r="K8" s="485"/>
      <c r="L8" s="485"/>
      <c r="M8" s="485"/>
      <c r="N8" s="485"/>
      <c r="O8" s="485"/>
      <c r="P8" s="485"/>
      <c r="Q8" s="173"/>
    </row>
    <row r="9" spans="1:21" x14ac:dyDescent="0.25">
      <c r="A9" s="237"/>
      <c r="B9" s="135"/>
      <c r="C9" s="237"/>
      <c r="D9" s="237"/>
      <c r="E9" s="237"/>
      <c r="F9" s="135"/>
      <c r="G9" s="237"/>
      <c r="H9" s="237"/>
      <c r="I9" s="237"/>
      <c r="J9" s="237"/>
      <c r="K9" s="237"/>
      <c r="L9" s="237"/>
      <c r="M9" s="237"/>
      <c r="N9" s="237"/>
      <c r="O9" s="237"/>
      <c r="P9" s="135"/>
      <c r="Q9" s="173"/>
    </row>
    <row r="10" spans="1:21" x14ac:dyDescent="0.25">
      <c r="A10" s="486" t="s">
        <v>8</v>
      </c>
      <c r="B10" s="455" t="s">
        <v>9</v>
      </c>
      <c r="C10" s="487" t="s">
        <v>10</v>
      </c>
      <c r="D10" s="462"/>
      <c r="E10" s="487" t="s">
        <v>11</v>
      </c>
      <c r="F10" s="455" t="s">
        <v>12</v>
      </c>
      <c r="G10" s="486" t="s">
        <v>13</v>
      </c>
      <c r="H10" s="486"/>
      <c r="I10" s="486" t="s">
        <v>14</v>
      </c>
      <c r="J10" s="486" t="s">
        <v>15</v>
      </c>
      <c r="K10" s="488" t="s">
        <v>16</v>
      </c>
      <c r="L10" s="488" t="s">
        <v>17</v>
      </c>
      <c r="M10" s="489" t="s">
        <v>18</v>
      </c>
      <c r="N10" s="488" t="s">
        <v>19</v>
      </c>
      <c r="O10" s="488"/>
      <c r="P10" s="489" t="s">
        <v>20</v>
      </c>
      <c r="Q10" s="470" t="s">
        <v>21</v>
      </c>
      <c r="S10" s="2"/>
      <c r="T10" s="2"/>
      <c r="U10" s="2" t="s">
        <v>22</v>
      </c>
    </row>
    <row r="11" spans="1:21" x14ac:dyDescent="0.25">
      <c r="A11" s="486"/>
      <c r="B11" s="453"/>
      <c r="C11" s="487"/>
      <c r="D11" s="462"/>
      <c r="E11" s="487"/>
      <c r="F11" s="453"/>
      <c r="G11" s="3"/>
      <c r="H11" s="3"/>
      <c r="I11" s="486"/>
      <c r="J11" s="486"/>
      <c r="K11" s="488"/>
      <c r="L11" s="488"/>
      <c r="M11" s="490"/>
      <c r="N11" s="4"/>
      <c r="O11" s="4"/>
      <c r="P11" s="490"/>
      <c r="Q11" s="450"/>
    </row>
    <row r="12" spans="1:21" ht="63" x14ac:dyDescent="0.25">
      <c r="A12" s="462"/>
      <c r="B12" s="454"/>
      <c r="C12" s="462"/>
      <c r="D12" s="462"/>
      <c r="E12" s="462"/>
      <c r="F12" s="454"/>
      <c r="G12" s="3" t="s">
        <v>23</v>
      </c>
      <c r="H12" s="3" t="s">
        <v>24</v>
      </c>
      <c r="I12" s="486"/>
      <c r="J12" s="462"/>
      <c r="K12" s="488"/>
      <c r="L12" s="488"/>
      <c r="M12" s="491"/>
      <c r="N12" s="4" t="s">
        <v>25</v>
      </c>
      <c r="O12" s="4" t="s">
        <v>26</v>
      </c>
      <c r="P12" s="492"/>
      <c r="Q12" s="451"/>
      <c r="U12" s="25" t="s">
        <v>27</v>
      </c>
    </row>
    <row r="13" spans="1:21" x14ac:dyDescent="0.25">
      <c r="A13" s="476" t="s">
        <v>28</v>
      </c>
      <c r="B13" s="477"/>
      <c r="C13" s="477"/>
      <c r="D13" s="477"/>
      <c r="E13" s="477"/>
      <c r="F13" s="477"/>
      <c r="G13" s="477"/>
      <c r="H13" s="477"/>
      <c r="I13" s="477"/>
      <c r="J13" s="477"/>
      <c r="K13" s="477"/>
      <c r="L13" s="477"/>
      <c r="M13" s="477"/>
      <c r="N13" s="477"/>
      <c r="O13" s="477"/>
      <c r="P13" s="477"/>
      <c r="Q13" s="478"/>
    </row>
    <row r="14" spans="1:21" ht="31.5" x14ac:dyDescent="0.25">
      <c r="A14" s="5"/>
      <c r="B14" s="245"/>
      <c r="C14" s="3" t="s">
        <v>29</v>
      </c>
      <c r="D14" s="3" t="s">
        <v>30</v>
      </c>
      <c r="E14" s="238">
        <v>100218753</v>
      </c>
      <c r="F14" s="6" t="s">
        <v>31</v>
      </c>
      <c r="G14" s="7">
        <v>1979.95</v>
      </c>
      <c r="H14" s="7">
        <v>1884.4</v>
      </c>
      <c r="I14" s="238">
        <f t="shared" ref="I14:I40" si="0">G14-H14</f>
        <v>95.549999999999955</v>
      </c>
      <c r="J14" s="238">
        <v>2400</v>
      </c>
      <c r="K14" s="238">
        <f t="shared" ref="K14:K40" si="1">I14*J14</f>
        <v>229319.99999999988</v>
      </c>
      <c r="L14" s="8">
        <v>0</v>
      </c>
      <c r="M14" s="238"/>
      <c r="N14" s="238"/>
      <c r="O14" s="238"/>
      <c r="P14" s="9">
        <f t="shared" ref="P14:P40" si="2">K14+ROUND(K14*L14,0)+M14</f>
        <v>229319.99999999988</v>
      </c>
      <c r="Q14" s="238"/>
      <c r="R14" s="25" t="s">
        <v>32</v>
      </c>
      <c r="T14" s="25" t="s">
        <v>33</v>
      </c>
    </row>
    <row r="15" spans="1:21" ht="31.5" x14ac:dyDescent="0.25">
      <c r="A15" s="5"/>
      <c r="B15" s="173"/>
      <c r="C15" s="3" t="s">
        <v>29</v>
      </c>
      <c r="D15" s="3" t="s">
        <v>34</v>
      </c>
      <c r="E15" s="238">
        <v>100218739</v>
      </c>
      <c r="F15" s="10" t="s">
        <v>31</v>
      </c>
      <c r="G15" s="238">
        <v>3.04</v>
      </c>
      <c r="H15" s="238">
        <v>3.04</v>
      </c>
      <c r="I15" s="246">
        <f>G15-H15</f>
        <v>0</v>
      </c>
      <c r="J15" s="238">
        <v>1200</v>
      </c>
      <c r="K15" s="246">
        <f>I15*J15</f>
        <v>0</v>
      </c>
      <c r="L15" s="8">
        <v>0</v>
      </c>
      <c r="M15" s="238"/>
      <c r="N15" s="238"/>
      <c r="O15" s="238"/>
      <c r="P15" s="11">
        <f>K15+ROUND(K15*L15,0)+M15</f>
        <v>0</v>
      </c>
      <c r="Q15" s="238"/>
      <c r="R15" s="25" t="s">
        <v>32</v>
      </c>
      <c r="T15" s="25" t="s">
        <v>35</v>
      </c>
    </row>
    <row r="16" spans="1:21" ht="47.25" x14ac:dyDescent="0.25">
      <c r="A16" s="5"/>
      <c r="B16" s="173"/>
      <c r="C16" s="3" t="s">
        <v>36</v>
      </c>
      <c r="D16" s="3" t="s">
        <v>37</v>
      </c>
      <c r="E16" s="12" t="s">
        <v>38</v>
      </c>
      <c r="F16" s="10" t="s">
        <v>31</v>
      </c>
      <c r="G16" s="238"/>
      <c r="H16" s="238"/>
      <c r="I16" s="246">
        <f t="shared" si="0"/>
        <v>0</v>
      </c>
      <c r="J16" s="238">
        <v>2400</v>
      </c>
      <c r="K16" s="240">
        <f t="shared" si="1"/>
        <v>0</v>
      </c>
      <c r="L16" s="8">
        <v>0</v>
      </c>
      <c r="M16" s="238"/>
      <c r="N16" s="238"/>
      <c r="O16" s="238"/>
      <c r="P16" s="171">
        <v>65388</v>
      </c>
      <c r="Q16" s="238" t="s">
        <v>39</v>
      </c>
    </row>
    <row r="17" spans="1:27" ht="42.75" customHeight="1" x14ac:dyDescent="0.25">
      <c r="A17" s="5"/>
      <c r="B17" s="173"/>
      <c r="C17" s="3" t="s">
        <v>40</v>
      </c>
      <c r="D17" s="3" t="s">
        <v>41</v>
      </c>
      <c r="E17" s="13">
        <v>7251086000017</v>
      </c>
      <c r="F17" s="10" t="s">
        <v>42</v>
      </c>
      <c r="G17" s="238">
        <v>1420.9432999999999</v>
      </c>
      <c r="H17" s="238">
        <v>1389.2081000000001</v>
      </c>
      <c r="I17" s="246">
        <f t="shared" si="0"/>
        <v>31.73519999999985</v>
      </c>
      <c r="J17" s="3">
        <v>7200</v>
      </c>
      <c r="K17" s="240">
        <f t="shared" si="1"/>
        <v>228493.43999999893</v>
      </c>
      <c r="L17" s="8">
        <v>0</v>
      </c>
      <c r="M17" s="238"/>
      <c r="N17" s="238"/>
      <c r="O17" s="238"/>
      <c r="P17" s="11">
        <f t="shared" si="2"/>
        <v>228493.43999999893</v>
      </c>
      <c r="Q17" s="238"/>
      <c r="R17" s="25" t="s">
        <v>43</v>
      </c>
      <c r="T17" s="25" t="s">
        <v>44</v>
      </c>
    </row>
    <row r="18" spans="1:27" ht="54" customHeight="1" x14ac:dyDescent="0.25">
      <c r="A18" s="5"/>
      <c r="B18" s="173"/>
      <c r="C18" s="3" t="s">
        <v>45</v>
      </c>
      <c r="D18" s="3" t="s">
        <v>46</v>
      </c>
      <c r="E18" s="14">
        <v>7251086000022</v>
      </c>
      <c r="F18" s="10" t="s">
        <v>42</v>
      </c>
      <c r="G18" s="7">
        <v>2264.5169999999998</v>
      </c>
      <c r="H18" s="7">
        <v>2231.9499999999998</v>
      </c>
      <c r="I18" s="246">
        <f t="shared" si="0"/>
        <v>32.567000000000007</v>
      </c>
      <c r="J18" s="6">
        <v>1200</v>
      </c>
      <c r="K18" s="240">
        <f t="shared" si="1"/>
        <v>39080.400000000009</v>
      </c>
      <c r="L18" s="8">
        <v>0</v>
      </c>
      <c r="M18" s="238"/>
      <c r="N18" s="238"/>
      <c r="O18" s="238"/>
      <c r="P18" s="11">
        <f t="shared" si="2"/>
        <v>39080.400000000009</v>
      </c>
      <c r="Q18" s="238"/>
      <c r="T18" s="25" t="s">
        <v>47</v>
      </c>
      <c r="Z18" s="15">
        <f>P19+P20</f>
        <v>0</v>
      </c>
      <c r="AA18" s="15">
        <f>P137+P138+P139+P140+P141+P142+P143+P144+P145+P146+P147+P148+P149+P150</f>
        <v>38648</v>
      </c>
    </row>
    <row r="19" spans="1:27" ht="54" customHeight="1" x14ac:dyDescent="0.25">
      <c r="A19" s="5"/>
      <c r="B19" s="173"/>
      <c r="C19" s="3" t="s">
        <v>45</v>
      </c>
      <c r="D19" s="3" t="s">
        <v>48</v>
      </c>
      <c r="E19" s="14">
        <v>9217084001433</v>
      </c>
      <c r="F19" s="10" t="s">
        <v>42</v>
      </c>
      <c r="G19" s="7">
        <v>5787</v>
      </c>
      <c r="H19" s="7">
        <v>5652</v>
      </c>
      <c r="I19" s="246">
        <f t="shared" si="0"/>
        <v>135</v>
      </c>
      <c r="J19" s="6">
        <v>120</v>
      </c>
      <c r="K19" s="246">
        <f>I19*J19</f>
        <v>16200</v>
      </c>
      <c r="L19" s="8">
        <v>4.99E-2</v>
      </c>
      <c r="M19" s="238"/>
      <c r="N19" s="238"/>
      <c r="O19" s="238"/>
      <c r="P19" s="11"/>
      <c r="Q19" s="238"/>
      <c r="Z19" s="15"/>
    </row>
    <row r="20" spans="1:27" ht="54" customHeight="1" x14ac:dyDescent="0.25">
      <c r="A20" s="5"/>
      <c r="B20" s="173"/>
      <c r="C20" s="3" t="s">
        <v>45</v>
      </c>
      <c r="D20" s="3" t="s">
        <v>49</v>
      </c>
      <c r="E20" s="14">
        <v>9217084002301</v>
      </c>
      <c r="F20" s="10" t="s">
        <v>42</v>
      </c>
      <c r="G20" s="172">
        <v>12008</v>
      </c>
      <c r="H20" s="172">
        <v>11815</v>
      </c>
      <c r="I20" s="246">
        <f t="shared" si="0"/>
        <v>193</v>
      </c>
      <c r="J20" s="6">
        <v>120</v>
      </c>
      <c r="K20" s="246">
        <f t="shared" si="1"/>
        <v>23160</v>
      </c>
      <c r="L20" s="8">
        <v>4.99E-2</v>
      </c>
      <c r="M20" s="238"/>
      <c r="N20" s="238"/>
      <c r="O20" s="238"/>
      <c r="P20" s="11"/>
      <c r="Q20" s="238"/>
    </row>
    <row r="21" spans="1:27" ht="54" customHeight="1" x14ac:dyDescent="0.25">
      <c r="A21" s="5"/>
      <c r="B21" s="173"/>
      <c r="C21" s="3" t="s">
        <v>50</v>
      </c>
      <c r="D21" s="3" t="s">
        <v>51</v>
      </c>
      <c r="E21" s="14">
        <v>7251086000008</v>
      </c>
      <c r="F21" s="10" t="s">
        <v>42</v>
      </c>
      <c r="G21" s="7">
        <v>4981.1764999999996</v>
      </c>
      <c r="H21" s="7">
        <v>4851.1844000000001</v>
      </c>
      <c r="I21" s="246">
        <f t="shared" si="0"/>
        <v>129.99209999999948</v>
      </c>
      <c r="J21" s="6">
        <v>600</v>
      </c>
      <c r="K21" s="246">
        <f t="shared" si="1"/>
        <v>77995.259999999689</v>
      </c>
      <c r="L21" s="8">
        <v>0</v>
      </c>
      <c r="M21" s="238"/>
      <c r="N21" s="238"/>
      <c r="O21" s="238"/>
      <c r="P21" s="11">
        <f t="shared" si="2"/>
        <v>77995.259999999689</v>
      </c>
      <c r="Q21" s="238"/>
      <c r="T21" s="25" t="s">
        <v>52</v>
      </c>
      <c r="Z21" s="15">
        <f>P22+P23</f>
        <v>0</v>
      </c>
      <c r="AA21" s="15">
        <f>P151+P152+P153+P154+P155+P156+P157+P158+P159</f>
        <v>75091</v>
      </c>
    </row>
    <row r="22" spans="1:27" ht="54" customHeight="1" x14ac:dyDescent="0.25">
      <c r="A22" s="5"/>
      <c r="B22" s="173"/>
      <c r="C22" s="3" t="s">
        <v>50</v>
      </c>
      <c r="D22" s="3" t="s">
        <v>53</v>
      </c>
      <c r="E22" s="14">
        <v>9217086002746</v>
      </c>
      <c r="F22" s="10" t="s">
        <v>42</v>
      </c>
      <c r="G22" s="7">
        <v>23634</v>
      </c>
      <c r="H22" s="7">
        <v>23322</v>
      </c>
      <c r="I22" s="246">
        <f t="shared" si="0"/>
        <v>312</v>
      </c>
      <c r="J22" s="6">
        <v>80</v>
      </c>
      <c r="K22" s="246">
        <f t="shared" si="1"/>
        <v>24960</v>
      </c>
      <c r="L22" s="8">
        <v>4.99E-2</v>
      </c>
      <c r="M22" s="238"/>
      <c r="N22" s="238"/>
      <c r="O22" s="238"/>
      <c r="P22" s="11"/>
      <c r="Q22" s="238"/>
    </row>
    <row r="23" spans="1:27" ht="54" customHeight="1" x14ac:dyDescent="0.25">
      <c r="A23" s="5"/>
      <c r="B23" s="173"/>
      <c r="C23" s="3" t="s">
        <v>50</v>
      </c>
      <c r="D23" s="3" t="s">
        <v>54</v>
      </c>
      <c r="E23" s="14">
        <v>9217086007139</v>
      </c>
      <c r="F23" s="10" t="s">
        <v>42</v>
      </c>
      <c r="G23" s="7">
        <v>11010</v>
      </c>
      <c r="H23" s="7">
        <v>10350</v>
      </c>
      <c r="I23" s="246">
        <f t="shared" si="0"/>
        <v>660</v>
      </c>
      <c r="J23" s="6">
        <v>80</v>
      </c>
      <c r="K23" s="246">
        <f t="shared" si="1"/>
        <v>52800</v>
      </c>
      <c r="L23" s="8">
        <v>4.99E-2</v>
      </c>
      <c r="M23" s="238"/>
      <c r="N23" s="238"/>
      <c r="O23" s="238"/>
      <c r="P23" s="11"/>
      <c r="Q23" s="238"/>
    </row>
    <row r="24" spans="1:27" ht="54" customHeight="1" x14ac:dyDescent="0.25">
      <c r="A24" s="5"/>
      <c r="B24" s="173"/>
      <c r="C24" s="3" t="s">
        <v>55</v>
      </c>
      <c r="D24" s="3" t="s">
        <v>56</v>
      </c>
      <c r="E24" s="13">
        <v>7251086000001</v>
      </c>
      <c r="F24" s="10" t="s">
        <v>42</v>
      </c>
      <c r="G24" s="7">
        <v>0.6</v>
      </c>
      <c r="H24" s="7">
        <v>0.6</v>
      </c>
      <c r="I24" s="246">
        <f t="shared" si="0"/>
        <v>0</v>
      </c>
      <c r="J24" s="3">
        <v>600</v>
      </c>
      <c r="K24" s="246">
        <f t="shared" si="1"/>
        <v>0</v>
      </c>
      <c r="L24" s="16">
        <v>0</v>
      </c>
      <c r="M24" s="238"/>
      <c r="N24" s="238"/>
      <c r="O24" s="238"/>
      <c r="P24" s="11">
        <f t="shared" si="2"/>
        <v>0</v>
      </c>
      <c r="Q24" s="238"/>
      <c r="T24" s="25" t="s">
        <v>57</v>
      </c>
    </row>
    <row r="25" spans="1:27" ht="54" customHeight="1" x14ac:dyDescent="0.25">
      <c r="A25" s="5"/>
      <c r="B25" s="173"/>
      <c r="C25" s="3" t="s">
        <v>55</v>
      </c>
      <c r="D25" s="3" t="s">
        <v>58</v>
      </c>
      <c r="E25" s="13">
        <v>7251086000012</v>
      </c>
      <c r="F25" s="10" t="s">
        <v>42</v>
      </c>
      <c r="G25" s="7">
        <v>448.76859999999999</v>
      </c>
      <c r="H25" s="7">
        <v>446.33159999999998</v>
      </c>
      <c r="I25" s="246">
        <f t="shared" si="0"/>
        <v>2.4370000000000118</v>
      </c>
      <c r="J25" s="3">
        <v>1200</v>
      </c>
      <c r="K25" s="246">
        <f t="shared" si="1"/>
        <v>2924.4000000000142</v>
      </c>
      <c r="L25" s="16">
        <v>0</v>
      </c>
      <c r="M25" s="238"/>
      <c r="N25" s="238"/>
      <c r="O25" s="238"/>
      <c r="P25" s="11">
        <f t="shared" si="2"/>
        <v>2924.4000000000142</v>
      </c>
      <c r="Q25" s="238"/>
      <c r="T25" s="25" t="s">
        <v>59</v>
      </c>
      <c r="Z25" s="15">
        <f>P26+P27</f>
        <v>2520</v>
      </c>
      <c r="AA25" s="15">
        <f>P160+P162+P163</f>
        <v>2425</v>
      </c>
    </row>
    <row r="26" spans="1:27" ht="54" customHeight="1" x14ac:dyDescent="0.25">
      <c r="A26" s="5"/>
      <c r="B26" s="173"/>
      <c r="C26" s="3" t="s">
        <v>55</v>
      </c>
      <c r="D26" s="3" t="s">
        <v>60</v>
      </c>
      <c r="E26" s="13">
        <v>9217086002673</v>
      </c>
      <c r="F26" s="10" t="s">
        <v>42</v>
      </c>
      <c r="G26" s="29">
        <v>3488</v>
      </c>
      <c r="H26" s="29">
        <v>3478</v>
      </c>
      <c r="I26" s="246">
        <f t="shared" si="0"/>
        <v>10</v>
      </c>
      <c r="J26" s="3">
        <v>80</v>
      </c>
      <c r="K26" s="246">
        <f>I26*J26</f>
        <v>800</v>
      </c>
      <c r="L26" s="8">
        <v>4.99E-2</v>
      </c>
      <c r="M26" s="238"/>
      <c r="N26" s="238"/>
      <c r="O26" s="238"/>
      <c r="P26" s="11"/>
      <c r="Q26" s="238"/>
    </row>
    <row r="27" spans="1:27" ht="54" customHeight="1" x14ac:dyDescent="0.25">
      <c r="A27" s="5"/>
      <c r="B27" s="173"/>
      <c r="C27" s="3" t="s">
        <v>55</v>
      </c>
      <c r="D27" s="3" t="s">
        <v>61</v>
      </c>
      <c r="E27" s="13">
        <v>9217087000115</v>
      </c>
      <c r="F27" s="10" t="s">
        <v>42</v>
      </c>
      <c r="G27" s="29">
        <v>2725</v>
      </c>
      <c r="H27" s="29">
        <v>2695</v>
      </c>
      <c r="I27" s="246">
        <f t="shared" si="0"/>
        <v>30</v>
      </c>
      <c r="J27" s="3">
        <v>80</v>
      </c>
      <c r="K27" s="246">
        <f t="shared" si="1"/>
        <v>2400</v>
      </c>
      <c r="L27" s="8">
        <v>4.99E-2</v>
      </c>
      <c r="M27" s="238"/>
      <c r="N27" s="238"/>
      <c r="O27" s="238"/>
      <c r="P27" s="11">
        <f t="shared" si="2"/>
        <v>2520</v>
      </c>
      <c r="Q27" s="238"/>
    </row>
    <row r="28" spans="1:27" ht="54" customHeight="1" x14ac:dyDescent="0.25">
      <c r="A28" s="5"/>
      <c r="B28" s="173"/>
      <c r="C28" s="3" t="s">
        <v>62</v>
      </c>
      <c r="D28" s="3" t="s">
        <v>63</v>
      </c>
      <c r="E28" s="14">
        <v>7251086000026</v>
      </c>
      <c r="F28" s="10" t="s">
        <v>42</v>
      </c>
      <c r="G28" s="7">
        <v>1945.3906999999999</v>
      </c>
      <c r="H28" s="7">
        <v>1904.1534999999999</v>
      </c>
      <c r="I28" s="246">
        <f t="shared" si="0"/>
        <v>41.23720000000003</v>
      </c>
      <c r="J28" s="6">
        <v>600</v>
      </c>
      <c r="K28" s="246">
        <f t="shared" si="1"/>
        <v>24742.320000000018</v>
      </c>
      <c r="L28" s="8">
        <v>0</v>
      </c>
      <c r="M28" s="238"/>
      <c r="N28" s="238"/>
      <c r="O28" s="238"/>
      <c r="P28" s="11">
        <f t="shared" si="2"/>
        <v>24742.320000000018</v>
      </c>
      <c r="Q28" s="238"/>
      <c r="T28" s="25" t="s">
        <v>64</v>
      </c>
      <c r="Z28" s="15">
        <f>P29+P30</f>
        <v>0</v>
      </c>
      <c r="AA28" s="15">
        <f>P164+P165+P166+P167+P168+P169</f>
        <v>28272</v>
      </c>
    </row>
    <row r="29" spans="1:27" ht="54" customHeight="1" x14ac:dyDescent="0.25">
      <c r="A29" s="5"/>
      <c r="B29" s="173"/>
      <c r="C29" s="3" t="s">
        <v>62</v>
      </c>
      <c r="D29" s="3" t="s">
        <v>65</v>
      </c>
      <c r="E29" s="14">
        <v>9217087000121</v>
      </c>
      <c r="F29" s="10" t="s">
        <v>42</v>
      </c>
      <c r="G29" s="29">
        <v>1841</v>
      </c>
      <c r="H29" s="29">
        <v>1841</v>
      </c>
      <c r="I29" s="246">
        <f t="shared" si="0"/>
        <v>0</v>
      </c>
      <c r="J29" s="6">
        <v>120</v>
      </c>
      <c r="K29" s="246">
        <f t="shared" si="1"/>
        <v>0</v>
      </c>
      <c r="L29" s="8">
        <v>4.99E-2</v>
      </c>
      <c r="M29" s="238"/>
      <c r="N29" s="238"/>
      <c r="O29" s="238"/>
      <c r="P29" s="11">
        <f t="shared" si="2"/>
        <v>0</v>
      </c>
      <c r="Q29" s="238"/>
    </row>
    <row r="30" spans="1:27" ht="54" customHeight="1" x14ac:dyDescent="0.25">
      <c r="A30" s="5"/>
      <c r="B30" s="173" t="s">
        <v>66</v>
      </c>
      <c r="C30" s="3" t="s">
        <v>62</v>
      </c>
      <c r="D30" s="3" t="s">
        <v>67</v>
      </c>
      <c r="E30" s="14">
        <v>9217087000102</v>
      </c>
      <c r="F30" s="10" t="s">
        <v>42</v>
      </c>
      <c r="G30" s="29">
        <v>7333</v>
      </c>
      <c r="H30" s="29">
        <v>7063</v>
      </c>
      <c r="I30" s="246">
        <f t="shared" si="0"/>
        <v>270</v>
      </c>
      <c r="J30" s="6">
        <v>120</v>
      </c>
      <c r="K30" s="246">
        <f t="shared" si="1"/>
        <v>32400</v>
      </c>
      <c r="L30" s="8">
        <v>4.99E-2</v>
      </c>
      <c r="M30" s="238"/>
      <c r="N30" s="238"/>
      <c r="O30" s="238"/>
      <c r="P30" s="11"/>
      <c r="Q30" s="238"/>
    </row>
    <row r="31" spans="1:27" ht="54" customHeight="1" x14ac:dyDescent="0.25">
      <c r="A31" s="5"/>
      <c r="B31" s="173"/>
      <c r="C31" s="3" t="s">
        <v>68</v>
      </c>
      <c r="D31" s="3" t="s">
        <v>69</v>
      </c>
      <c r="E31" s="14">
        <v>7251086000034</v>
      </c>
      <c r="F31" s="10" t="s">
        <v>42</v>
      </c>
      <c r="G31" s="7">
        <v>1128.5780999999999</v>
      </c>
      <c r="H31" s="7">
        <v>1115.9992999999999</v>
      </c>
      <c r="I31" s="246">
        <f t="shared" si="0"/>
        <v>12.578800000000001</v>
      </c>
      <c r="J31" s="6">
        <v>1200</v>
      </c>
      <c r="K31" s="246">
        <f t="shared" si="1"/>
        <v>15094.560000000001</v>
      </c>
      <c r="L31" s="8">
        <v>0</v>
      </c>
      <c r="M31" s="238"/>
      <c r="N31" s="238"/>
      <c r="O31" s="238"/>
      <c r="P31" s="11">
        <f t="shared" si="2"/>
        <v>15094.560000000001</v>
      </c>
      <c r="Q31" s="238"/>
      <c r="T31" s="25" t="s">
        <v>70</v>
      </c>
      <c r="Z31" s="15">
        <f>P33+P34</f>
        <v>0</v>
      </c>
      <c r="AA31" s="15">
        <f>P170+P171+P172+P173+P174+P175+P176+P177</f>
        <v>12800</v>
      </c>
    </row>
    <row r="32" spans="1:27" ht="54" customHeight="1" x14ac:dyDescent="0.25">
      <c r="A32" s="5"/>
      <c r="B32" s="173"/>
      <c r="C32" s="3" t="s">
        <v>68</v>
      </c>
      <c r="D32" s="3" t="s">
        <v>71</v>
      </c>
      <c r="E32" s="14">
        <v>7251086000016</v>
      </c>
      <c r="F32" s="10" t="s">
        <v>42</v>
      </c>
      <c r="G32" s="7">
        <v>1427.7659000000001</v>
      </c>
      <c r="H32" s="7">
        <v>1427.7659000000001</v>
      </c>
      <c r="I32" s="246">
        <f t="shared" si="0"/>
        <v>0</v>
      </c>
      <c r="J32" s="6">
        <v>600</v>
      </c>
      <c r="K32" s="246">
        <f t="shared" si="1"/>
        <v>0</v>
      </c>
      <c r="L32" s="8">
        <v>0</v>
      </c>
      <c r="M32" s="238"/>
      <c r="N32" s="238"/>
      <c r="O32" s="238"/>
      <c r="P32" s="11">
        <f t="shared" si="2"/>
        <v>0</v>
      </c>
      <c r="Q32" s="238"/>
      <c r="T32" s="25" t="s">
        <v>72</v>
      </c>
    </row>
    <row r="33" spans="1:26" ht="47.25" x14ac:dyDescent="0.25">
      <c r="A33" s="5"/>
      <c r="B33" s="173"/>
      <c r="C33" s="3" t="s">
        <v>68</v>
      </c>
      <c r="D33" s="3" t="s">
        <v>73</v>
      </c>
      <c r="E33" s="14">
        <v>9217087000125</v>
      </c>
      <c r="F33" s="10" t="s">
        <v>42</v>
      </c>
      <c r="G33" s="29">
        <v>8077</v>
      </c>
      <c r="H33" s="29">
        <v>7999</v>
      </c>
      <c r="I33" s="246">
        <f t="shared" si="0"/>
        <v>78</v>
      </c>
      <c r="J33" s="6">
        <v>120</v>
      </c>
      <c r="K33" s="246">
        <f t="shared" si="1"/>
        <v>9360</v>
      </c>
      <c r="L33" s="8">
        <v>4.99E-2</v>
      </c>
      <c r="M33" s="238"/>
      <c r="N33" s="238"/>
      <c r="O33" s="238"/>
      <c r="P33" s="11"/>
      <c r="Q33" s="238"/>
    </row>
    <row r="34" spans="1:26" ht="47.25" x14ac:dyDescent="0.25">
      <c r="A34" s="5"/>
      <c r="B34" s="173"/>
      <c r="C34" s="3" t="s">
        <v>68</v>
      </c>
      <c r="D34" s="3" t="s">
        <v>74</v>
      </c>
      <c r="E34" s="14">
        <v>9217087000114</v>
      </c>
      <c r="F34" s="10" t="s">
        <v>42</v>
      </c>
      <c r="G34" s="29">
        <v>11607</v>
      </c>
      <c r="H34" s="29">
        <v>11581</v>
      </c>
      <c r="I34" s="246">
        <f t="shared" si="0"/>
        <v>26</v>
      </c>
      <c r="J34" s="6">
        <v>120</v>
      </c>
      <c r="K34" s="246">
        <f t="shared" si="1"/>
        <v>3120</v>
      </c>
      <c r="L34" s="8">
        <v>4.99E-2</v>
      </c>
      <c r="M34" s="238"/>
      <c r="N34" s="238"/>
      <c r="O34" s="238"/>
      <c r="P34" s="11"/>
      <c r="Q34" s="238"/>
    </row>
    <row r="35" spans="1:26" ht="31.5" x14ac:dyDescent="0.25">
      <c r="A35" s="5"/>
      <c r="B35" s="173"/>
      <c r="C35" s="3" t="s">
        <v>75</v>
      </c>
      <c r="D35" s="17" t="s">
        <v>76</v>
      </c>
      <c r="E35" s="18">
        <v>9217077002760</v>
      </c>
      <c r="F35" s="10" t="s">
        <v>42</v>
      </c>
      <c r="G35" s="29">
        <v>6699</v>
      </c>
      <c r="H35" s="29">
        <v>6477</v>
      </c>
      <c r="I35" s="246">
        <f t="shared" si="0"/>
        <v>222</v>
      </c>
      <c r="J35" s="6" t="s">
        <v>77</v>
      </c>
      <c r="K35" s="246">
        <f t="shared" si="1"/>
        <v>17760</v>
      </c>
      <c r="L35" s="19">
        <v>0</v>
      </c>
      <c r="M35" s="238"/>
      <c r="N35" s="238"/>
      <c r="O35" s="238"/>
      <c r="P35" s="11">
        <f t="shared" si="2"/>
        <v>17760</v>
      </c>
      <c r="Q35" s="238"/>
      <c r="R35" s="25" t="s">
        <v>78</v>
      </c>
      <c r="T35" s="25" t="s">
        <v>79</v>
      </c>
      <c r="Z35" s="15" t="e">
        <f>P178+P179+#REF!+P180+P181+P182+P183+P184</f>
        <v>#REF!</v>
      </c>
    </row>
    <row r="36" spans="1:26" ht="31.5" x14ac:dyDescent="0.25">
      <c r="A36" s="5"/>
      <c r="B36" s="173"/>
      <c r="C36" s="3" t="s">
        <v>75</v>
      </c>
      <c r="D36" s="17" t="s">
        <v>80</v>
      </c>
      <c r="E36" s="18">
        <v>9233080000446</v>
      </c>
      <c r="F36" s="10" t="s">
        <v>42</v>
      </c>
      <c r="G36" s="29">
        <v>72143</v>
      </c>
      <c r="H36" s="29">
        <v>69468</v>
      </c>
      <c r="I36" s="246">
        <f t="shared" si="0"/>
        <v>2675</v>
      </c>
      <c r="J36" s="6">
        <v>1</v>
      </c>
      <c r="K36" s="246">
        <f t="shared" si="1"/>
        <v>2675</v>
      </c>
      <c r="L36" s="19">
        <v>0</v>
      </c>
      <c r="M36" s="238"/>
      <c r="N36" s="238"/>
      <c r="O36" s="238"/>
      <c r="P36" s="11">
        <f t="shared" si="2"/>
        <v>2675</v>
      </c>
      <c r="Q36" s="238"/>
      <c r="T36" s="25" t="s">
        <v>81</v>
      </c>
      <c r="Z36" s="15">
        <f>P185</f>
        <v>2326</v>
      </c>
    </row>
    <row r="37" spans="1:26" ht="31.5" x14ac:dyDescent="0.25">
      <c r="A37" s="5"/>
      <c r="B37" s="173"/>
      <c r="C37" s="3" t="s">
        <v>82</v>
      </c>
      <c r="D37" s="17" t="s">
        <v>83</v>
      </c>
      <c r="E37" s="18">
        <v>9217086007709</v>
      </c>
      <c r="F37" s="10" t="s">
        <v>42</v>
      </c>
      <c r="G37" s="29">
        <v>16932</v>
      </c>
      <c r="H37" s="29">
        <v>16444</v>
      </c>
      <c r="I37" s="246">
        <f t="shared" si="0"/>
        <v>488</v>
      </c>
      <c r="J37" s="6" t="s">
        <v>84</v>
      </c>
      <c r="K37" s="246">
        <f t="shared" si="1"/>
        <v>29280</v>
      </c>
      <c r="L37" s="19">
        <v>0</v>
      </c>
      <c r="M37" s="238"/>
      <c r="N37" s="238"/>
      <c r="O37" s="238"/>
      <c r="P37" s="11">
        <f t="shared" si="2"/>
        <v>29280</v>
      </c>
      <c r="Q37" s="238"/>
      <c r="Z37" s="15">
        <f>P193+P194+P195+P197</f>
        <v>28194</v>
      </c>
    </row>
    <row r="38" spans="1:26" ht="31.5" x14ac:dyDescent="0.25">
      <c r="A38" s="5"/>
      <c r="B38" s="173"/>
      <c r="C38" s="3" t="s">
        <v>82</v>
      </c>
      <c r="D38" s="17" t="s">
        <v>85</v>
      </c>
      <c r="E38" s="18">
        <v>9217077002277</v>
      </c>
      <c r="F38" s="10" t="s">
        <v>42</v>
      </c>
      <c r="G38" s="29">
        <v>13449</v>
      </c>
      <c r="H38" s="29">
        <v>13150</v>
      </c>
      <c r="I38" s="246">
        <f t="shared" si="0"/>
        <v>299</v>
      </c>
      <c r="J38" s="6">
        <v>30</v>
      </c>
      <c r="K38" s="246">
        <f t="shared" si="1"/>
        <v>8970</v>
      </c>
      <c r="L38" s="19">
        <v>0</v>
      </c>
      <c r="M38" s="238"/>
      <c r="N38" s="238"/>
      <c r="O38" s="238"/>
      <c r="P38" s="11">
        <f t="shared" si="2"/>
        <v>8970</v>
      </c>
      <c r="Q38" s="238"/>
      <c r="Z38" s="15">
        <f>P188+P189+P190+P196</f>
        <v>6380</v>
      </c>
    </row>
    <row r="39" spans="1:26" ht="31.5" x14ac:dyDescent="0.25">
      <c r="A39" s="5"/>
      <c r="B39" s="173"/>
      <c r="C39" s="3" t="s">
        <v>82</v>
      </c>
      <c r="D39" s="17" t="s">
        <v>86</v>
      </c>
      <c r="E39" s="18">
        <v>9217086006044</v>
      </c>
      <c r="F39" s="10" t="s">
        <v>42</v>
      </c>
      <c r="G39" s="29">
        <v>20044</v>
      </c>
      <c r="H39" s="29">
        <v>19365</v>
      </c>
      <c r="I39" s="246">
        <f t="shared" si="0"/>
        <v>679</v>
      </c>
      <c r="J39" s="6" t="s">
        <v>87</v>
      </c>
      <c r="K39" s="246">
        <f t="shared" si="1"/>
        <v>27160</v>
      </c>
      <c r="L39" s="19">
        <v>0</v>
      </c>
      <c r="M39" s="238"/>
      <c r="N39" s="238"/>
      <c r="O39" s="238"/>
      <c r="P39" s="11">
        <f t="shared" si="2"/>
        <v>27160</v>
      </c>
      <c r="Q39" s="238"/>
      <c r="Z39" s="15">
        <f>P186+P191+P192</f>
        <v>26360</v>
      </c>
    </row>
    <row r="40" spans="1:26" ht="31.5" x14ac:dyDescent="0.25">
      <c r="A40" s="5"/>
      <c r="B40" s="173"/>
      <c r="C40" s="3" t="s">
        <v>82</v>
      </c>
      <c r="D40" s="17" t="s">
        <v>88</v>
      </c>
      <c r="E40" s="18">
        <v>9217086005930</v>
      </c>
      <c r="F40" s="10" t="s">
        <v>42</v>
      </c>
      <c r="G40" s="29">
        <v>18983</v>
      </c>
      <c r="H40" s="29">
        <v>18845</v>
      </c>
      <c r="I40" s="246">
        <f t="shared" si="0"/>
        <v>138</v>
      </c>
      <c r="J40" s="6">
        <v>40</v>
      </c>
      <c r="K40" s="246">
        <f t="shared" si="1"/>
        <v>5520</v>
      </c>
      <c r="L40" s="19">
        <v>0</v>
      </c>
      <c r="M40" s="238"/>
      <c r="N40" s="238"/>
      <c r="O40" s="238"/>
      <c r="P40" s="11">
        <f t="shared" si="2"/>
        <v>5520</v>
      </c>
      <c r="Q40" s="238"/>
      <c r="Z40" s="15">
        <f>P187</f>
        <v>5040</v>
      </c>
    </row>
    <row r="41" spans="1:26" ht="31.5" x14ac:dyDescent="0.25">
      <c r="A41" s="5"/>
      <c r="B41" s="173"/>
      <c r="C41" s="3" t="s">
        <v>82</v>
      </c>
      <c r="D41" s="17" t="s">
        <v>89</v>
      </c>
      <c r="E41" s="18">
        <v>9217086007722</v>
      </c>
      <c r="F41" s="10" t="s">
        <v>42</v>
      </c>
      <c r="G41" s="7">
        <v>0</v>
      </c>
      <c r="H41" s="7"/>
      <c r="I41" s="246">
        <f>G41-H41</f>
        <v>0</v>
      </c>
      <c r="J41" s="6">
        <v>20</v>
      </c>
      <c r="K41" s="246">
        <f>I41*J41</f>
        <v>0</v>
      </c>
      <c r="L41" s="19">
        <v>0</v>
      </c>
      <c r="M41" s="238"/>
      <c r="N41" s="238"/>
      <c r="O41" s="238"/>
      <c r="P41" s="11">
        <f>K41+ROUND(K41*L41,0)+M41</f>
        <v>0</v>
      </c>
      <c r="Q41" s="238"/>
    </row>
    <row r="42" spans="1:26" ht="31.5" x14ac:dyDescent="0.25">
      <c r="A42" s="5"/>
      <c r="B42" s="173"/>
      <c r="C42" s="3" t="s">
        <v>90</v>
      </c>
      <c r="D42" s="17"/>
      <c r="E42" s="18"/>
      <c r="F42" s="10" t="s">
        <v>42</v>
      </c>
      <c r="G42" s="238"/>
      <c r="H42" s="238"/>
      <c r="I42" s="246">
        <f>G42-H42</f>
        <v>0</v>
      </c>
      <c r="J42" s="6">
        <v>0</v>
      </c>
      <c r="K42" s="246">
        <f>I42*J42</f>
        <v>0</v>
      </c>
      <c r="L42" s="19">
        <v>0</v>
      </c>
      <c r="M42" s="238"/>
      <c r="N42" s="238"/>
      <c r="O42" s="238"/>
      <c r="P42" s="190"/>
      <c r="Q42" s="3" t="s">
        <v>91</v>
      </c>
    </row>
    <row r="43" spans="1:26" ht="31.5" x14ac:dyDescent="0.25">
      <c r="A43" s="5"/>
      <c r="B43" s="173"/>
      <c r="C43" s="3" t="s">
        <v>90</v>
      </c>
      <c r="D43" s="17"/>
      <c r="E43" s="18"/>
      <c r="F43" s="10" t="s">
        <v>42</v>
      </c>
      <c r="G43" s="238"/>
      <c r="H43" s="238"/>
      <c r="I43" s="246">
        <f>G43-H43</f>
        <v>0</v>
      </c>
      <c r="J43" s="6">
        <v>0</v>
      </c>
      <c r="K43" s="246">
        <f>I43*J43</f>
        <v>0</v>
      </c>
      <c r="L43" s="19">
        <v>0</v>
      </c>
      <c r="M43" s="238"/>
      <c r="N43" s="238"/>
      <c r="O43" s="238"/>
      <c r="P43" s="190">
        <v>40159</v>
      </c>
      <c r="Q43" s="3" t="s">
        <v>92</v>
      </c>
    </row>
    <row r="44" spans="1:26" ht="31.5" x14ac:dyDescent="0.25">
      <c r="A44" s="5"/>
      <c r="B44" s="20"/>
      <c r="C44" s="43" t="s">
        <v>93</v>
      </c>
      <c r="D44" s="43" t="s">
        <v>94</v>
      </c>
      <c r="E44" s="251" t="s">
        <v>95</v>
      </c>
      <c r="F44" s="10" t="s">
        <v>42</v>
      </c>
      <c r="G44" s="246">
        <v>8958</v>
      </c>
      <c r="H44" s="246">
        <v>8146</v>
      </c>
      <c r="I44" s="79">
        <f t="shared" ref="I44:I87" si="3">G44-H44</f>
        <v>812</v>
      </c>
      <c r="J44" s="79">
        <v>30</v>
      </c>
      <c r="K44" s="10">
        <f>I44*J44</f>
        <v>24360</v>
      </c>
      <c r="L44" s="21"/>
      <c r="M44" s="21"/>
      <c r="N44" s="246"/>
      <c r="O44" s="246"/>
      <c r="P44" s="11">
        <f>K44+ROUND(K44*L44,0)+M44</f>
        <v>24360</v>
      </c>
      <c r="Q44" s="246"/>
      <c r="R44" s="206"/>
      <c r="S44" s="207"/>
      <c r="T44" s="207"/>
      <c r="U44" s="207"/>
      <c r="V44" s="208"/>
    </row>
    <row r="45" spans="1:26" ht="31.5" x14ac:dyDescent="0.25">
      <c r="A45" s="5"/>
      <c r="B45" s="20"/>
      <c r="C45" s="3" t="s">
        <v>93</v>
      </c>
      <c r="D45" s="3" t="s">
        <v>96</v>
      </c>
      <c r="E45" s="12" t="s">
        <v>97</v>
      </c>
      <c r="F45" s="6" t="s">
        <v>42</v>
      </c>
      <c r="G45" s="238">
        <v>2</v>
      </c>
      <c r="H45" s="238">
        <v>2</v>
      </c>
      <c r="I45" s="238">
        <f t="shared" si="3"/>
        <v>0</v>
      </c>
      <c r="J45" s="238">
        <v>40</v>
      </c>
      <c r="K45" s="238">
        <f t="shared" ref="K45:K51" si="4">I45*J45</f>
        <v>0</v>
      </c>
      <c r="L45" s="22"/>
      <c r="M45" s="22"/>
      <c r="N45" s="238"/>
      <c r="O45" s="238"/>
      <c r="P45" s="23">
        <f t="shared" ref="P45:P81" si="5">K45+ROUND(K45*L45,0)+M45</f>
        <v>0</v>
      </c>
      <c r="Q45" s="238"/>
      <c r="R45" s="28" t="s">
        <v>98</v>
      </c>
      <c r="U45" s="25" t="s">
        <v>99</v>
      </c>
      <c r="V45" s="26"/>
    </row>
    <row r="46" spans="1:26" ht="31.5" x14ac:dyDescent="0.25">
      <c r="A46" s="5"/>
      <c r="B46" s="20"/>
      <c r="C46" s="3" t="s">
        <v>100</v>
      </c>
      <c r="D46" s="3" t="s">
        <v>101</v>
      </c>
      <c r="E46" s="238" t="s">
        <v>102</v>
      </c>
      <c r="F46" s="6" t="s">
        <v>42</v>
      </c>
      <c r="G46" s="238">
        <v>57608</v>
      </c>
      <c r="H46" s="238">
        <v>57480</v>
      </c>
      <c r="I46" s="238">
        <f t="shared" si="3"/>
        <v>128</v>
      </c>
      <c r="J46" s="238">
        <v>1</v>
      </c>
      <c r="K46" s="238">
        <f t="shared" si="4"/>
        <v>128</v>
      </c>
      <c r="L46" s="22"/>
      <c r="M46" s="22"/>
      <c r="N46" s="238"/>
      <c r="O46" s="238"/>
      <c r="P46" s="23">
        <f t="shared" si="5"/>
        <v>128</v>
      </c>
      <c r="Q46" s="238"/>
      <c r="R46" s="205" t="s">
        <v>103</v>
      </c>
      <c r="U46" s="25" t="s">
        <v>104</v>
      </c>
      <c r="V46" s="26"/>
    </row>
    <row r="47" spans="1:26" ht="31.5" x14ac:dyDescent="0.25">
      <c r="A47" s="5"/>
      <c r="B47" s="20"/>
      <c r="C47" s="3" t="s">
        <v>100</v>
      </c>
      <c r="D47" s="3" t="s">
        <v>105</v>
      </c>
      <c r="E47" s="12" t="s">
        <v>106</v>
      </c>
      <c r="F47" s="6" t="s">
        <v>42</v>
      </c>
      <c r="G47" s="247">
        <v>176568</v>
      </c>
      <c r="H47" s="181">
        <v>168684</v>
      </c>
      <c r="I47" s="238">
        <f t="shared" si="3"/>
        <v>7884</v>
      </c>
      <c r="J47" s="238">
        <v>1</v>
      </c>
      <c r="K47" s="238">
        <f t="shared" si="4"/>
        <v>7884</v>
      </c>
      <c r="L47" s="22"/>
      <c r="M47" s="22"/>
      <c r="N47" s="238"/>
      <c r="O47" s="238"/>
      <c r="P47" s="23">
        <f t="shared" si="5"/>
        <v>7884</v>
      </c>
      <c r="Q47" s="27"/>
      <c r="R47" s="28" t="s">
        <v>107</v>
      </c>
      <c r="V47" s="26"/>
      <c r="W47" s="25" t="s">
        <v>108</v>
      </c>
    </row>
    <row r="48" spans="1:26" ht="47.25" x14ac:dyDescent="0.25">
      <c r="A48" s="5"/>
      <c r="B48" s="20"/>
      <c r="C48" s="3" t="s">
        <v>100</v>
      </c>
      <c r="D48" s="3" t="s">
        <v>109</v>
      </c>
      <c r="E48" s="238" t="s">
        <v>110</v>
      </c>
      <c r="F48" s="6" t="s">
        <v>42</v>
      </c>
      <c r="G48" s="238">
        <v>5029</v>
      </c>
      <c r="H48" s="183">
        <v>5029</v>
      </c>
      <c r="I48" s="238">
        <f t="shared" si="3"/>
        <v>0</v>
      </c>
      <c r="J48" s="238">
        <v>1</v>
      </c>
      <c r="K48" s="238">
        <f t="shared" si="4"/>
        <v>0</v>
      </c>
      <c r="L48" s="22"/>
      <c r="M48" s="22"/>
      <c r="N48" s="238"/>
      <c r="O48" s="238"/>
      <c r="P48" s="23">
        <f t="shared" si="5"/>
        <v>0</v>
      </c>
      <c r="Q48" s="238"/>
      <c r="R48" s="205" t="s">
        <v>111</v>
      </c>
      <c r="V48" s="26"/>
    </row>
    <row r="49" spans="1:22" x14ac:dyDescent="0.25">
      <c r="A49" s="5"/>
      <c r="B49" s="20"/>
      <c r="C49" s="3" t="s">
        <v>112</v>
      </c>
      <c r="D49" s="3" t="s">
        <v>113</v>
      </c>
      <c r="E49" s="12" t="s">
        <v>114</v>
      </c>
      <c r="F49" s="6" t="s">
        <v>42</v>
      </c>
      <c r="G49" s="29">
        <v>2925</v>
      </c>
      <c r="H49" s="29">
        <v>2925</v>
      </c>
      <c r="I49" s="238">
        <f t="shared" si="3"/>
        <v>0</v>
      </c>
      <c r="J49" s="238">
        <v>80</v>
      </c>
      <c r="K49" s="238">
        <f>I49*J49</f>
        <v>0</v>
      </c>
      <c r="L49" s="22"/>
      <c r="M49" s="29">
        <v>1168</v>
      </c>
      <c r="N49" s="238"/>
      <c r="O49" s="238"/>
      <c r="P49" s="23">
        <f t="shared" si="5"/>
        <v>1168</v>
      </c>
      <c r="Q49" s="27"/>
      <c r="R49" s="28" t="s">
        <v>115</v>
      </c>
      <c r="V49" s="26"/>
    </row>
    <row r="50" spans="1:22" x14ac:dyDescent="0.25">
      <c r="A50" s="5"/>
      <c r="B50" s="20"/>
      <c r="C50" s="3" t="s">
        <v>112</v>
      </c>
      <c r="D50" s="3" t="s">
        <v>116</v>
      </c>
      <c r="E50" s="12" t="s">
        <v>117</v>
      </c>
      <c r="F50" s="6" t="s">
        <v>42</v>
      </c>
      <c r="G50" s="7">
        <v>86</v>
      </c>
      <c r="H50" s="7">
        <v>0</v>
      </c>
      <c r="I50" s="238">
        <f t="shared" si="3"/>
        <v>86</v>
      </c>
      <c r="J50" s="238">
        <v>1</v>
      </c>
      <c r="K50" s="238">
        <f t="shared" si="4"/>
        <v>86</v>
      </c>
      <c r="L50" s="22"/>
      <c r="M50" s="29">
        <v>0</v>
      </c>
      <c r="N50" s="238"/>
      <c r="O50" s="238"/>
      <c r="P50" s="23">
        <f t="shared" si="5"/>
        <v>86</v>
      </c>
      <c r="Q50" s="238"/>
      <c r="R50" s="24"/>
      <c r="V50" s="26"/>
    </row>
    <row r="51" spans="1:22" ht="16.5" thickBot="1" x14ac:dyDescent="0.3">
      <c r="A51" s="30"/>
      <c r="B51" s="31"/>
      <c r="C51" s="32" t="s">
        <v>118</v>
      </c>
      <c r="D51" s="32" t="s">
        <v>119</v>
      </c>
      <c r="E51" s="33" t="s">
        <v>120</v>
      </c>
      <c r="F51" s="34" t="s">
        <v>42</v>
      </c>
      <c r="G51" s="37">
        <v>307654</v>
      </c>
      <c r="H51" s="37">
        <v>296888</v>
      </c>
      <c r="I51" s="35">
        <f t="shared" si="3"/>
        <v>10766</v>
      </c>
      <c r="J51" s="35">
        <v>1</v>
      </c>
      <c r="K51" s="35">
        <f t="shared" si="4"/>
        <v>10766</v>
      </c>
      <c r="L51" s="36"/>
      <c r="M51" s="37">
        <v>161</v>
      </c>
      <c r="N51" s="35"/>
      <c r="O51" s="35"/>
      <c r="P51" s="38">
        <f t="shared" si="5"/>
        <v>10927</v>
      </c>
      <c r="Q51" s="35"/>
      <c r="R51" s="39" t="s">
        <v>121</v>
      </c>
      <c r="S51" s="40"/>
      <c r="T51" s="40"/>
      <c r="U51" s="40"/>
      <c r="V51" s="41"/>
    </row>
    <row r="52" spans="1:22" x14ac:dyDescent="0.25">
      <c r="A52" s="42"/>
      <c r="B52" s="449" t="s">
        <v>66</v>
      </c>
      <c r="C52" s="209" t="s">
        <v>122</v>
      </c>
      <c r="D52" s="209" t="s">
        <v>123</v>
      </c>
      <c r="E52" s="210" t="s">
        <v>124</v>
      </c>
      <c r="F52" s="211" t="s">
        <v>42</v>
      </c>
      <c r="G52" s="246">
        <v>10783</v>
      </c>
      <c r="H52" s="246">
        <v>10375</v>
      </c>
      <c r="I52" s="212">
        <f t="shared" si="3"/>
        <v>408</v>
      </c>
      <c r="J52" s="209">
        <v>200</v>
      </c>
      <c r="K52" s="212">
        <f>I52*J52</f>
        <v>81600</v>
      </c>
      <c r="L52" s="213"/>
      <c r="M52" s="209">
        <v>1037</v>
      </c>
      <c r="N52" s="212"/>
      <c r="O52" s="212"/>
      <c r="P52" s="214">
        <f t="shared" si="5"/>
        <v>82637</v>
      </c>
      <c r="Q52" s="212"/>
    </row>
    <row r="53" spans="1:22" x14ac:dyDescent="0.25">
      <c r="A53" s="5"/>
      <c r="B53" s="450"/>
      <c r="C53" s="3" t="s">
        <v>122</v>
      </c>
      <c r="D53" s="3" t="s">
        <v>125</v>
      </c>
      <c r="E53" s="45" t="s">
        <v>126</v>
      </c>
      <c r="F53" s="6" t="s">
        <v>42</v>
      </c>
      <c r="G53" s="238">
        <v>0</v>
      </c>
      <c r="H53" s="238">
        <v>0</v>
      </c>
      <c r="I53" s="238">
        <f t="shared" si="3"/>
        <v>0</v>
      </c>
      <c r="J53" s="3">
        <v>200</v>
      </c>
      <c r="K53" s="238">
        <f t="shared" ref="K53:K60" si="6">I53*J53</f>
        <v>0</v>
      </c>
      <c r="L53" s="46"/>
      <c r="M53" s="3">
        <v>0</v>
      </c>
      <c r="N53" s="238"/>
      <c r="O53" s="238"/>
      <c r="P53" s="23">
        <f t="shared" si="5"/>
        <v>0</v>
      </c>
      <c r="Q53" s="238"/>
      <c r="T53" s="15">
        <f>P52+P53</f>
        <v>82637</v>
      </c>
      <c r="U53" s="15">
        <f>SUM(P212:P220)</f>
        <v>82130</v>
      </c>
    </row>
    <row r="54" spans="1:22" x14ac:dyDescent="0.25">
      <c r="A54" s="5"/>
      <c r="B54" s="450"/>
      <c r="C54" s="3" t="s">
        <v>127</v>
      </c>
      <c r="D54" s="3" t="s">
        <v>123</v>
      </c>
      <c r="E54" s="45" t="s">
        <v>128</v>
      </c>
      <c r="F54" s="6" t="s">
        <v>42</v>
      </c>
      <c r="G54" s="183">
        <v>38995</v>
      </c>
      <c r="H54" s="183">
        <f>37827+70</f>
        <v>37897</v>
      </c>
      <c r="I54" s="238">
        <f t="shared" si="3"/>
        <v>1098</v>
      </c>
      <c r="J54" s="3">
        <v>60</v>
      </c>
      <c r="K54" s="238">
        <f t="shared" si="6"/>
        <v>65880</v>
      </c>
      <c r="L54" s="46"/>
      <c r="M54" s="3">
        <v>1037</v>
      </c>
      <c r="N54" s="238"/>
      <c r="O54" s="238"/>
      <c r="P54" s="23">
        <f t="shared" si="5"/>
        <v>66917</v>
      </c>
      <c r="Q54" s="238"/>
      <c r="R54" s="205" t="s">
        <v>129</v>
      </c>
      <c r="T54" s="15">
        <f>P54+P55</f>
        <v>66917</v>
      </c>
      <c r="U54" s="15">
        <f>SUM(P221:P226)</f>
        <v>68561</v>
      </c>
      <c r="V54" s="205" t="s">
        <v>130</v>
      </c>
    </row>
    <row r="55" spans="1:22" x14ac:dyDescent="0.25">
      <c r="A55" s="5"/>
      <c r="B55" s="450"/>
      <c r="C55" s="3" t="s">
        <v>127</v>
      </c>
      <c r="D55" s="3" t="s">
        <v>125</v>
      </c>
      <c r="E55" s="45" t="s">
        <v>131</v>
      </c>
      <c r="F55" s="6" t="s">
        <v>42</v>
      </c>
      <c r="G55" s="183">
        <v>372</v>
      </c>
      <c r="H55" s="183">
        <v>372</v>
      </c>
      <c r="I55" s="238">
        <f t="shared" si="3"/>
        <v>0</v>
      </c>
      <c r="J55" s="3">
        <v>60</v>
      </c>
      <c r="K55" s="238">
        <f t="shared" si="6"/>
        <v>0</v>
      </c>
      <c r="L55" s="46"/>
      <c r="M55" s="3">
        <v>0</v>
      </c>
      <c r="N55" s="238"/>
      <c r="O55" s="238"/>
      <c r="P55" s="23">
        <f t="shared" si="5"/>
        <v>0</v>
      </c>
      <c r="Q55" s="238"/>
      <c r="R55" s="205" t="s">
        <v>129</v>
      </c>
      <c r="V55" s="205" t="s">
        <v>132</v>
      </c>
    </row>
    <row r="56" spans="1:22" x14ac:dyDescent="0.25">
      <c r="A56" s="5"/>
      <c r="B56" s="450"/>
      <c r="C56" s="47" t="s">
        <v>133</v>
      </c>
      <c r="D56" s="3" t="s">
        <v>123</v>
      </c>
      <c r="E56" s="45" t="s">
        <v>134</v>
      </c>
      <c r="F56" s="6" t="s">
        <v>42</v>
      </c>
      <c r="G56" s="181">
        <v>18372</v>
      </c>
      <c r="H56" s="181">
        <f>18051+167</f>
        <v>18218</v>
      </c>
      <c r="I56" s="238">
        <f t="shared" si="3"/>
        <v>154</v>
      </c>
      <c r="J56" s="3">
        <v>60</v>
      </c>
      <c r="K56" s="238">
        <f t="shared" si="6"/>
        <v>9240</v>
      </c>
      <c r="L56" s="46"/>
      <c r="M56" s="3">
        <v>672</v>
      </c>
      <c r="N56" s="238"/>
      <c r="O56" s="238"/>
      <c r="P56" s="23">
        <f t="shared" si="5"/>
        <v>9912</v>
      </c>
      <c r="Q56" s="238"/>
      <c r="T56" s="15">
        <f>P56+P57</f>
        <v>11656</v>
      </c>
      <c r="U56" s="15">
        <f>SUM(P228:P251)</f>
        <v>23733</v>
      </c>
    </row>
    <row r="57" spans="1:22" x14ac:dyDescent="0.25">
      <c r="A57" s="5"/>
      <c r="B57" s="450"/>
      <c r="C57" s="47" t="s">
        <v>133</v>
      </c>
      <c r="D57" s="43" t="s">
        <v>123</v>
      </c>
      <c r="E57" s="12" t="s">
        <v>135</v>
      </c>
      <c r="F57" s="6" t="s">
        <v>42</v>
      </c>
      <c r="G57" s="181">
        <v>67795</v>
      </c>
      <c r="H57" s="181">
        <v>66051</v>
      </c>
      <c r="I57" s="238">
        <f t="shared" si="3"/>
        <v>1744</v>
      </c>
      <c r="J57" s="238">
        <v>1</v>
      </c>
      <c r="K57" s="238">
        <f t="shared" si="6"/>
        <v>1744</v>
      </c>
      <c r="L57" s="46"/>
      <c r="M57" s="3"/>
      <c r="N57" s="238"/>
      <c r="O57" s="238"/>
      <c r="P57" s="23">
        <f t="shared" si="5"/>
        <v>1744</v>
      </c>
      <c r="Q57" s="238"/>
    </row>
    <row r="58" spans="1:22" x14ac:dyDescent="0.25">
      <c r="A58" s="5"/>
      <c r="B58" s="450"/>
      <c r="C58" s="47" t="s">
        <v>136</v>
      </c>
      <c r="D58" s="3" t="s">
        <v>123</v>
      </c>
      <c r="E58" s="12" t="s">
        <v>137</v>
      </c>
      <c r="F58" s="6" t="s">
        <v>138</v>
      </c>
      <c r="G58" s="238">
        <v>37.770000000000003</v>
      </c>
      <c r="H58" s="238">
        <v>37.770000000000003</v>
      </c>
      <c r="I58" s="238">
        <f t="shared" si="3"/>
        <v>0</v>
      </c>
      <c r="J58" s="238">
        <v>3000</v>
      </c>
      <c r="K58" s="238">
        <f t="shared" si="6"/>
        <v>0</v>
      </c>
      <c r="L58" s="46"/>
      <c r="M58" s="3"/>
      <c r="N58" s="238"/>
      <c r="O58" s="238"/>
      <c r="P58" s="23">
        <f t="shared" si="5"/>
        <v>0</v>
      </c>
      <c r="Q58" s="238"/>
      <c r="T58" s="15">
        <f>P58</f>
        <v>0</v>
      </c>
      <c r="U58" s="15">
        <f>P253+P254+P255</f>
        <v>0</v>
      </c>
      <c r="V58" s="205" t="s">
        <v>139</v>
      </c>
    </row>
    <row r="59" spans="1:22" x14ac:dyDescent="0.25">
      <c r="A59" s="5"/>
      <c r="B59" s="450"/>
      <c r="C59" s="47" t="s">
        <v>140</v>
      </c>
      <c r="D59" s="3" t="s">
        <v>123</v>
      </c>
      <c r="E59" s="12" t="s">
        <v>141</v>
      </c>
      <c r="F59" s="6" t="s">
        <v>42</v>
      </c>
      <c r="G59" s="238">
        <v>7689</v>
      </c>
      <c r="H59" s="238">
        <v>7421</v>
      </c>
      <c r="I59" s="238">
        <f t="shared" si="3"/>
        <v>268</v>
      </c>
      <c r="J59" s="238">
        <v>200</v>
      </c>
      <c r="K59" s="238">
        <f t="shared" si="6"/>
        <v>53600</v>
      </c>
      <c r="L59" s="46"/>
      <c r="M59" s="3">
        <v>1037</v>
      </c>
      <c r="N59" s="238"/>
      <c r="O59" s="238"/>
      <c r="P59" s="23">
        <f t="shared" si="5"/>
        <v>54637</v>
      </c>
      <c r="Q59" s="238"/>
      <c r="T59" s="15">
        <f>P59+P60</f>
        <v>54637</v>
      </c>
      <c r="U59" s="15">
        <f>SUM(P256:P265)</f>
        <v>54003</v>
      </c>
    </row>
    <row r="60" spans="1:22" x14ac:dyDescent="0.25">
      <c r="A60" s="5"/>
      <c r="B60" s="450"/>
      <c r="C60" s="47" t="s">
        <v>140</v>
      </c>
      <c r="D60" s="3" t="s">
        <v>125</v>
      </c>
      <c r="E60" s="12" t="s">
        <v>142</v>
      </c>
      <c r="F60" s="6" t="s">
        <v>42</v>
      </c>
      <c r="G60" s="238">
        <v>0</v>
      </c>
      <c r="H60" s="238">
        <v>0</v>
      </c>
      <c r="I60" s="238">
        <f t="shared" si="3"/>
        <v>0</v>
      </c>
      <c r="J60" s="238">
        <v>200</v>
      </c>
      <c r="K60" s="6">
        <f t="shared" si="6"/>
        <v>0</v>
      </c>
      <c r="L60" s="46"/>
      <c r="M60" s="3">
        <v>0</v>
      </c>
      <c r="N60" s="48"/>
      <c r="O60" s="49"/>
      <c r="P60" s="23">
        <f t="shared" si="5"/>
        <v>0</v>
      </c>
      <c r="Q60" s="238"/>
    </row>
    <row r="61" spans="1:22" x14ac:dyDescent="0.25">
      <c r="A61" s="5"/>
      <c r="B61" s="450"/>
      <c r="C61" s="47" t="s">
        <v>143</v>
      </c>
      <c r="D61" s="3" t="s">
        <v>123</v>
      </c>
      <c r="E61" s="12" t="s">
        <v>144</v>
      </c>
      <c r="F61" s="6" t="s">
        <v>42</v>
      </c>
      <c r="G61" s="238">
        <v>8952</v>
      </c>
      <c r="H61" s="238">
        <v>8876</v>
      </c>
      <c r="I61" s="238">
        <f t="shared" si="3"/>
        <v>76</v>
      </c>
      <c r="J61" s="238">
        <v>200</v>
      </c>
      <c r="K61" s="238">
        <f>I61*J61</f>
        <v>15200</v>
      </c>
      <c r="L61" s="46"/>
      <c r="M61" s="3">
        <v>672</v>
      </c>
      <c r="N61" s="238"/>
      <c r="O61" s="238"/>
      <c r="P61" s="23">
        <f t="shared" si="5"/>
        <v>15872</v>
      </c>
      <c r="Q61" s="238"/>
      <c r="T61" s="15">
        <f>P61+P62</f>
        <v>15872</v>
      </c>
      <c r="U61" s="15">
        <f>SUM(P266:P275)</f>
        <v>11832</v>
      </c>
    </row>
    <row r="62" spans="1:22" x14ac:dyDescent="0.25">
      <c r="A62" s="5"/>
      <c r="B62" s="450"/>
      <c r="C62" s="47" t="s">
        <v>143</v>
      </c>
      <c r="D62" s="3" t="s">
        <v>125</v>
      </c>
      <c r="E62" s="12" t="s">
        <v>145</v>
      </c>
      <c r="F62" s="6" t="s">
        <v>42</v>
      </c>
      <c r="G62" s="238">
        <v>0</v>
      </c>
      <c r="H62" s="238">
        <v>0</v>
      </c>
      <c r="I62" s="238">
        <f t="shared" si="3"/>
        <v>0</v>
      </c>
      <c r="J62" s="238">
        <v>200</v>
      </c>
      <c r="K62" s="238">
        <f t="shared" ref="K62:K79" si="7">I62*J62</f>
        <v>0</v>
      </c>
      <c r="L62" s="46"/>
      <c r="M62" s="3">
        <v>0</v>
      </c>
      <c r="N62" s="238"/>
      <c r="O62" s="238"/>
      <c r="P62" s="23">
        <f t="shared" si="5"/>
        <v>0</v>
      </c>
      <c r="Q62" s="238"/>
    </row>
    <row r="63" spans="1:22" x14ac:dyDescent="0.25">
      <c r="A63" s="5"/>
      <c r="B63" s="450"/>
      <c r="C63" s="47" t="s">
        <v>146</v>
      </c>
      <c r="D63" s="3" t="s">
        <v>123</v>
      </c>
      <c r="E63" s="12" t="s">
        <v>147</v>
      </c>
      <c r="F63" s="6" t="s">
        <v>42</v>
      </c>
      <c r="G63" s="238">
        <v>9113</v>
      </c>
      <c r="H63" s="238">
        <v>9113</v>
      </c>
      <c r="I63" s="238">
        <f t="shared" si="3"/>
        <v>0</v>
      </c>
      <c r="J63" s="238">
        <v>200</v>
      </c>
      <c r="K63" s="238">
        <f t="shared" si="7"/>
        <v>0</v>
      </c>
      <c r="L63" s="46"/>
      <c r="M63" s="3">
        <v>0</v>
      </c>
      <c r="N63" s="238"/>
      <c r="O63" s="238"/>
      <c r="P63" s="23">
        <f t="shared" si="5"/>
        <v>0</v>
      </c>
      <c r="Q63" s="238"/>
      <c r="T63" s="15">
        <f>P63+P64</f>
        <v>56072</v>
      </c>
      <c r="U63" s="15">
        <f>SUM(P276:P296)</f>
        <v>54165</v>
      </c>
    </row>
    <row r="64" spans="1:22" x14ac:dyDescent="0.25">
      <c r="A64" s="5"/>
      <c r="B64" s="450"/>
      <c r="C64" s="47" t="s">
        <v>146</v>
      </c>
      <c r="D64" s="3" t="s">
        <v>125</v>
      </c>
      <c r="E64" s="12" t="s">
        <v>148</v>
      </c>
      <c r="F64" s="6" t="s">
        <v>42</v>
      </c>
      <c r="G64" s="238">
        <v>1385</v>
      </c>
      <c r="H64" s="238">
        <v>1108</v>
      </c>
      <c r="I64" s="238">
        <f t="shared" si="3"/>
        <v>277</v>
      </c>
      <c r="J64" s="238">
        <v>200</v>
      </c>
      <c r="K64" s="238">
        <f t="shared" si="7"/>
        <v>55400</v>
      </c>
      <c r="L64" s="46"/>
      <c r="M64" s="3">
        <v>672</v>
      </c>
      <c r="N64" s="238"/>
      <c r="O64" s="238"/>
      <c r="P64" s="23">
        <f t="shared" si="5"/>
        <v>56072</v>
      </c>
      <c r="Q64" s="238"/>
    </row>
    <row r="65" spans="1:21" x14ac:dyDescent="0.25">
      <c r="A65" s="5"/>
      <c r="B65" s="450"/>
      <c r="C65" s="47" t="s">
        <v>149</v>
      </c>
      <c r="D65" s="3" t="s">
        <v>123</v>
      </c>
      <c r="E65" s="12" t="s">
        <v>150</v>
      </c>
      <c r="F65" s="6" t="s">
        <v>42</v>
      </c>
      <c r="G65" s="238">
        <v>3290</v>
      </c>
      <c r="H65" s="238">
        <v>3290</v>
      </c>
      <c r="I65" s="238">
        <f t="shared" si="3"/>
        <v>0</v>
      </c>
      <c r="J65" s="238">
        <v>200</v>
      </c>
      <c r="K65" s="238">
        <f t="shared" si="7"/>
        <v>0</v>
      </c>
      <c r="L65" s="46"/>
      <c r="M65" s="3">
        <v>0</v>
      </c>
      <c r="N65" s="238"/>
      <c r="O65" s="238"/>
      <c r="P65" s="23">
        <f t="shared" si="5"/>
        <v>0</v>
      </c>
      <c r="Q65" s="238"/>
      <c r="T65" s="15">
        <f>P65+P66</f>
        <v>27837</v>
      </c>
      <c r="U65" s="15">
        <f>P297+P298+P299+P300+P301+P302+P303+P304+P305+P306+P307</f>
        <v>22259</v>
      </c>
    </row>
    <row r="66" spans="1:21" x14ac:dyDescent="0.25">
      <c r="A66" s="5"/>
      <c r="B66" s="450"/>
      <c r="C66" s="47" t="s">
        <v>149</v>
      </c>
      <c r="D66" s="3" t="s">
        <v>125</v>
      </c>
      <c r="E66" s="12" t="s">
        <v>151</v>
      </c>
      <c r="F66" s="6" t="s">
        <v>42</v>
      </c>
      <c r="G66" s="238">
        <v>2948</v>
      </c>
      <c r="H66" s="238">
        <v>2814</v>
      </c>
      <c r="I66" s="238">
        <f t="shared" si="3"/>
        <v>134</v>
      </c>
      <c r="J66" s="238">
        <v>200</v>
      </c>
      <c r="K66" s="238">
        <f t="shared" si="7"/>
        <v>26800</v>
      </c>
      <c r="L66" s="46"/>
      <c r="M66" s="3">
        <v>1037</v>
      </c>
      <c r="N66" s="238"/>
      <c r="O66" s="238"/>
      <c r="P66" s="23">
        <f t="shared" si="5"/>
        <v>27837</v>
      </c>
      <c r="Q66" s="238"/>
    </row>
    <row r="67" spans="1:21" x14ac:dyDescent="0.25">
      <c r="A67" s="5"/>
      <c r="B67" s="450"/>
      <c r="C67" s="47" t="s">
        <v>152</v>
      </c>
      <c r="D67" s="3" t="s">
        <v>123</v>
      </c>
      <c r="E67" s="12" t="s">
        <v>153</v>
      </c>
      <c r="F67" s="6" t="s">
        <v>42</v>
      </c>
      <c r="G67" s="238">
        <v>34712</v>
      </c>
      <c r="H67" s="238">
        <v>34181</v>
      </c>
      <c r="I67" s="238">
        <f t="shared" si="3"/>
        <v>531</v>
      </c>
      <c r="J67" s="238">
        <v>120</v>
      </c>
      <c r="K67" s="238">
        <f t="shared" si="7"/>
        <v>63720</v>
      </c>
      <c r="L67" s="46"/>
      <c r="M67" s="3">
        <v>250</v>
      </c>
      <c r="N67" s="238"/>
      <c r="O67" s="238"/>
      <c r="P67" s="23">
        <f t="shared" si="5"/>
        <v>63970</v>
      </c>
      <c r="Q67" s="238"/>
      <c r="T67" s="15">
        <f>P67+P68</f>
        <v>138922</v>
      </c>
      <c r="U67" s="15">
        <f>P308+P309+P310+P311+P312+P313+P314+P315+P316+P317+P318+P319</f>
        <v>138261</v>
      </c>
    </row>
    <row r="68" spans="1:21" x14ac:dyDescent="0.25">
      <c r="A68" s="5"/>
      <c r="B68" s="450"/>
      <c r="C68" s="47" t="s">
        <v>152</v>
      </c>
      <c r="D68" s="3" t="s">
        <v>125</v>
      </c>
      <c r="E68" s="12" t="s">
        <v>154</v>
      </c>
      <c r="F68" s="6" t="s">
        <v>42</v>
      </c>
      <c r="G68" s="238">
        <v>48385</v>
      </c>
      <c r="H68" s="238">
        <v>47766</v>
      </c>
      <c r="I68" s="238">
        <f t="shared" si="3"/>
        <v>619</v>
      </c>
      <c r="J68" s="238">
        <v>120</v>
      </c>
      <c r="K68" s="238">
        <f t="shared" si="7"/>
        <v>74280</v>
      </c>
      <c r="L68" s="46"/>
      <c r="M68" s="3">
        <v>672</v>
      </c>
      <c r="N68" s="238"/>
      <c r="O68" s="238"/>
      <c r="P68" s="23">
        <f t="shared" si="5"/>
        <v>74952</v>
      </c>
      <c r="Q68" s="238"/>
    </row>
    <row r="69" spans="1:21" x14ac:dyDescent="0.25">
      <c r="A69" s="5"/>
      <c r="B69" s="450"/>
      <c r="C69" s="127" t="s">
        <v>155</v>
      </c>
      <c r="D69" s="124" t="s">
        <v>156</v>
      </c>
      <c r="E69" s="188" t="s">
        <v>157</v>
      </c>
      <c r="F69" s="128" t="s">
        <v>42</v>
      </c>
      <c r="G69" s="238">
        <v>12.35</v>
      </c>
      <c r="H69" s="238">
        <v>12.35</v>
      </c>
      <c r="I69" s="183">
        <f t="shared" si="3"/>
        <v>0</v>
      </c>
      <c r="J69" s="183">
        <v>12000</v>
      </c>
      <c r="K69" s="183">
        <f t="shared" si="7"/>
        <v>0</v>
      </c>
      <c r="L69" s="189"/>
      <c r="M69" s="124"/>
      <c r="N69" s="183"/>
      <c r="O69" s="183"/>
      <c r="P69" s="54"/>
      <c r="Q69" s="183"/>
      <c r="T69" s="15">
        <f>P69+P70</f>
        <v>0</v>
      </c>
      <c r="U69" s="15" t="e">
        <f>P320+#REF!+#REF!+#REF!</f>
        <v>#REF!</v>
      </c>
    </row>
    <row r="70" spans="1:21" x14ac:dyDescent="0.25">
      <c r="A70" s="5"/>
      <c r="B70" s="450"/>
      <c r="C70" s="127" t="s">
        <v>155</v>
      </c>
      <c r="D70" s="124" t="s">
        <v>158</v>
      </c>
      <c r="E70" s="188" t="s">
        <v>159</v>
      </c>
      <c r="F70" s="128" t="s">
        <v>42</v>
      </c>
      <c r="G70" s="238">
        <v>40.26</v>
      </c>
      <c r="H70" s="238">
        <v>38.549999999999997</v>
      </c>
      <c r="I70" s="183">
        <f t="shared" si="3"/>
        <v>1.7100000000000009</v>
      </c>
      <c r="J70" s="183">
        <v>12000</v>
      </c>
      <c r="K70" s="183">
        <f t="shared" si="7"/>
        <v>20520.000000000011</v>
      </c>
      <c r="L70" s="189"/>
      <c r="M70" s="124"/>
      <c r="N70" s="183"/>
      <c r="O70" s="183"/>
      <c r="P70" s="54"/>
      <c r="Q70" s="183"/>
    </row>
    <row r="71" spans="1:21" x14ac:dyDescent="0.25">
      <c r="A71" s="5"/>
      <c r="B71" s="450"/>
      <c r="C71" s="127" t="s">
        <v>155</v>
      </c>
      <c r="D71" s="124" t="s">
        <v>123</v>
      </c>
      <c r="E71" s="188" t="s">
        <v>160</v>
      </c>
      <c r="F71" s="128" t="s">
        <v>42</v>
      </c>
      <c r="G71" s="238">
        <v>1011</v>
      </c>
      <c r="H71" s="238">
        <v>1010</v>
      </c>
      <c r="I71" s="183">
        <f>G71-H71</f>
        <v>1</v>
      </c>
      <c r="J71" s="183">
        <v>500</v>
      </c>
      <c r="K71" s="183">
        <f>I71*J71</f>
        <v>500</v>
      </c>
      <c r="L71" s="189"/>
      <c r="M71" s="124">
        <v>1454</v>
      </c>
      <c r="N71" s="183"/>
      <c r="O71" s="183"/>
      <c r="P71" s="54">
        <f>K71+ROUND(K71*L71,0)+M71</f>
        <v>1954</v>
      </c>
      <c r="Q71" s="183"/>
      <c r="T71" s="15">
        <f>K71+K73+M71+M73</f>
        <v>2859</v>
      </c>
      <c r="U71" s="15"/>
    </row>
    <row r="72" spans="1:21" x14ac:dyDescent="0.25">
      <c r="A72" s="5"/>
      <c r="B72" s="450"/>
      <c r="C72" s="127" t="s">
        <v>155</v>
      </c>
      <c r="D72" s="124" t="s">
        <v>125</v>
      </c>
      <c r="E72" s="188" t="s">
        <v>161</v>
      </c>
      <c r="F72" s="128" t="s">
        <v>42</v>
      </c>
      <c r="G72" s="238">
        <v>512</v>
      </c>
      <c r="H72" s="238">
        <v>468</v>
      </c>
      <c r="I72" s="183">
        <f>G72-H72</f>
        <v>44</v>
      </c>
      <c r="J72" s="183">
        <v>500</v>
      </c>
      <c r="K72" s="183">
        <f>I72*J72</f>
        <v>22000</v>
      </c>
      <c r="L72" s="189"/>
      <c r="M72" s="124">
        <v>1454</v>
      </c>
      <c r="N72" s="183"/>
      <c r="O72" s="183"/>
      <c r="P72" s="54">
        <f>K72+ROUND(K72*L72,0)+M72</f>
        <v>23454</v>
      </c>
      <c r="Q72" s="183"/>
    </row>
    <row r="73" spans="1:21" x14ac:dyDescent="0.25">
      <c r="A73" s="5"/>
      <c r="B73" s="450"/>
      <c r="C73" s="133" t="s">
        <v>162</v>
      </c>
      <c r="D73" s="94" t="s">
        <v>123</v>
      </c>
      <c r="E73" s="233" t="s">
        <v>163</v>
      </c>
      <c r="F73" s="176" t="s">
        <v>42</v>
      </c>
      <c r="G73" s="174">
        <v>5</v>
      </c>
      <c r="H73" s="174">
        <v>5</v>
      </c>
      <c r="I73" s="174">
        <f>G73-H73</f>
        <v>0</v>
      </c>
      <c r="J73" s="174">
        <v>200</v>
      </c>
      <c r="K73" s="174">
        <f>I73*J73</f>
        <v>0</v>
      </c>
      <c r="L73" s="263">
        <v>4.5999999999999999E-3</v>
      </c>
      <c r="M73" s="94">
        <v>905</v>
      </c>
      <c r="N73" s="174"/>
      <c r="O73" s="174"/>
      <c r="P73" s="180"/>
      <c r="Q73" s="174" t="s">
        <v>164</v>
      </c>
    </row>
    <row r="74" spans="1:21" x14ac:dyDescent="0.25">
      <c r="A74" s="5"/>
      <c r="B74" s="450"/>
      <c r="C74" s="133" t="s">
        <v>165</v>
      </c>
      <c r="D74" s="94" t="s">
        <v>123</v>
      </c>
      <c r="E74" s="233" t="s">
        <v>166</v>
      </c>
      <c r="F74" s="176" t="s">
        <v>42</v>
      </c>
      <c r="G74" s="174">
        <v>663</v>
      </c>
      <c r="H74" s="174">
        <v>610</v>
      </c>
      <c r="I74" s="174">
        <f t="shared" si="3"/>
        <v>53</v>
      </c>
      <c r="J74" s="174">
        <v>200</v>
      </c>
      <c r="K74" s="174">
        <f t="shared" si="7"/>
        <v>10600</v>
      </c>
      <c r="L74" s="263">
        <v>1.8E-3</v>
      </c>
      <c r="M74" s="94">
        <v>905</v>
      </c>
      <c r="N74" s="174"/>
      <c r="O74" s="174"/>
      <c r="P74" s="180">
        <f t="shared" si="5"/>
        <v>11524</v>
      </c>
      <c r="Q74" s="174" t="s">
        <v>167</v>
      </c>
      <c r="T74" s="15">
        <f>K74+K75+M74+M75</f>
        <v>12410</v>
      </c>
      <c r="U74" s="15"/>
    </row>
    <row r="75" spans="1:21" x14ac:dyDescent="0.25">
      <c r="A75" s="5"/>
      <c r="B75" s="450"/>
      <c r="C75" s="133" t="s">
        <v>168</v>
      </c>
      <c r="D75" s="94" t="s">
        <v>123</v>
      </c>
      <c r="E75" s="233" t="s">
        <v>169</v>
      </c>
      <c r="F75" s="176" t="s">
        <v>42</v>
      </c>
      <c r="G75" s="174">
        <v>0</v>
      </c>
      <c r="H75" s="174">
        <v>0</v>
      </c>
      <c r="I75" s="174">
        <f t="shared" si="3"/>
        <v>0</v>
      </c>
      <c r="J75" s="174">
        <v>200</v>
      </c>
      <c r="K75" s="174">
        <f t="shared" si="7"/>
        <v>0</v>
      </c>
      <c r="L75" s="263">
        <v>1.1999999999999999E-3</v>
      </c>
      <c r="M75" s="94">
        <v>905</v>
      </c>
      <c r="N75" s="174"/>
      <c r="O75" s="174"/>
      <c r="P75" s="180"/>
      <c r="Q75" s="174" t="s">
        <v>164</v>
      </c>
    </row>
    <row r="76" spans="1:21" x14ac:dyDescent="0.25">
      <c r="A76" s="5"/>
      <c r="B76" s="450"/>
      <c r="C76" s="47" t="s">
        <v>170</v>
      </c>
      <c r="D76" s="3" t="s">
        <v>171</v>
      </c>
      <c r="E76" s="12" t="s">
        <v>172</v>
      </c>
      <c r="F76" s="6" t="s">
        <v>42</v>
      </c>
      <c r="G76" s="247">
        <v>19804</v>
      </c>
      <c r="H76" s="247">
        <v>19570</v>
      </c>
      <c r="I76" s="238">
        <f t="shared" si="3"/>
        <v>234</v>
      </c>
      <c r="J76" s="238">
        <v>30</v>
      </c>
      <c r="K76" s="6">
        <f t="shared" si="7"/>
        <v>7020</v>
      </c>
      <c r="L76" s="46">
        <v>5.4000000000000003E-3</v>
      </c>
      <c r="M76" s="3"/>
      <c r="N76" s="50"/>
      <c r="O76" s="51"/>
      <c r="P76" s="23">
        <f t="shared" si="5"/>
        <v>7058</v>
      </c>
      <c r="Q76" s="238"/>
      <c r="R76" s="205" t="s">
        <v>173</v>
      </c>
      <c r="S76" s="25" t="s">
        <v>174</v>
      </c>
    </row>
    <row r="77" spans="1:21" x14ac:dyDescent="0.25">
      <c r="A77" s="5"/>
      <c r="B77" s="450"/>
      <c r="C77" s="47" t="s">
        <v>170</v>
      </c>
      <c r="D77" s="3" t="s">
        <v>175</v>
      </c>
      <c r="E77" s="12" t="s">
        <v>176</v>
      </c>
      <c r="F77" s="6" t="s">
        <v>42</v>
      </c>
      <c r="G77" s="247">
        <v>686462</v>
      </c>
      <c r="H77" s="247">
        <v>679950</v>
      </c>
      <c r="I77" s="238">
        <f t="shared" si="3"/>
        <v>6512</v>
      </c>
      <c r="J77" s="238">
        <v>1</v>
      </c>
      <c r="K77" s="6">
        <f t="shared" si="7"/>
        <v>6512</v>
      </c>
      <c r="L77" s="46">
        <v>5.4000000000000003E-3</v>
      </c>
      <c r="M77" s="3"/>
      <c r="N77" s="52"/>
      <c r="O77" s="52"/>
      <c r="P77" s="53">
        <f t="shared" si="5"/>
        <v>6547</v>
      </c>
      <c r="Q77" s="238"/>
      <c r="R77" s="205" t="s">
        <v>177</v>
      </c>
      <c r="S77" s="25" t="s">
        <v>174</v>
      </c>
    </row>
    <row r="78" spans="1:21" x14ac:dyDescent="0.25">
      <c r="A78" s="5"/>
      <c r="B78" s="450"/>
      <c r="C78" s="47" t="s">
        <v>178</v>
      </c>
      <c r="D78" s="3" t="s">
        <v>179</v>
      </c>
      <c r="E78" s="12" t="s">
        <v>180</v>
      </c>
      <c r="F78" s="6" t="s">
        <v>42</v>
      </c>
      <c r="G78" s="247">
        <v>98338</v>
      </c>
      <c r="H78" s="247">
        <v>96297</v>
      </c>
      <c r="I78" s="238">
        <f t="shared" si="3"/>
        <v>2041</v>
      </c>
      <c r="J78" s="238">
        <v>1</v>
      </c>
      <c r="K78" s="238">
        <f t="shared" si="7"/>
        <v>2041</v>
      </c>
      <c r="L78" s="46">
        <v>5.3E-3</v>
      </c>
      <c r="M78" s="3"/>
      <c r="N78" s="238"/>
      <c r="O78" s="238"/>
      <c r="P78" s="23">
        <f t="shared" si="5"/>
        <v>2052</v>
      </c>
      <c r="Q78" s="238"/>
      <c r="R78" s="205" t="s">
        <v>181</v>
      </c>
      <c r="S78" s="25" t="s">
        <v>182</v>
      </c>
    </row>
    <row r="79" spans="1:21" x14ac:dyDescent="0.25">
      <c r="A79" s="5"/>
      <c r="B79" s="450"/>
      <c r="C79" s="47" t="s">
        <v>183</v>
      </c>
      <c r="D79" s="3" t="s">
        <v>184</v>
      </c>
      <c r="E79" s="12" t="s">
        <v>185</v>
      </c>
      <c r="F79" s="6" t="s">
        <v>42</v>
      </c>
      <c r="G79" s="247">
        <v>11243</v>
      </c>
      <c r="H79" s="247">
        <v>11122</v>
      </c>
      <c r="I79" s="238">
        <f>G79-H79</f>
        <v>121</v>
      </c>
      <c r="J79" s="238">
        <v>20</v>
      </c>
      <c r="K79" s="238">
        <f t="shared" si="7"/>
        <v>2420</v>
      </c>
      <c r="L79" s="46">
        <v>7.1999999999999998E-3</v>
      </c>
      <c r="M79" s="3"/>
      <c r="N79" s="48"/>
      <c r="O79" s="49"/>
      <c r="P79" s="23">
        <f t="shared" si="5"/>
        <v>2437</v>
      </c>
      <c r="Q79" s="238"/>
      <c r="R79" s="205" t="s">
        <v>186</v>
      </c>
      <c r="S79" s="25" t="s">
        <v>187</v>
      </c>
    </row>
    <row r="80" spans="1:21" x14ac:dyDescent="0.25">
      <c r="A80" s="5"/>
      <c r="B80" s="450"/>
      <c r="C80" s="47" t="s">
        <v>183</v>
      </c>
      <c r="D80" s="3" t="s">
        <v>184</v>
      </c>
      <c r="E80" s="12" t="s">
        <v>188</v>
      </c>
      <c r="F80" s="6" t="s">
        <v>42</v>
      </c>
      <c r="G80" s="247"/>
      <c r="H80" s="247"/>
      <c r="I80" s="238">
        <f>G80-H80</f>
        <v>0</v>
      </c>
      <c r="J80" s="238">
        <v>20</v>
      </c>
      <c r="K80" s="6">
        <v>0</v>
      </c>
      <c r="L80" s="46">
        <v>7.1999999999999998E-3</v>
      </c>
      <c r="M80" s="3"/>
      <c r="N80" s="48"/>
      <c r="O80" s="49"/>
      <c r="P80" s="23">
        <v>1673</v>
      </c>
      <c r="Q80" s="238"/>
      <c r="R80" s="205" t="s">
        <v>189</v>
      </c>
      <c r="S80" s="25" t="s">
        <v>187</v>
      </c>
    </row>
    <row r="81" spans="1:24" x14ac:dyDescent="0.25">
      <c r="A81" s="5"/>
      <c r="B81" s="450"/>
      <c r="C81" s="47" t="s">
        <v>183</v>
      </c>
      <c r="D81" s="3" t="s">
        <v>184</v>
      </c>
      <c r="E81" s="12" t="s">
        <v>190</v>
      </c>
      <c r="F81" s="6" t="s">
        <v>42</v>
      </c>
      <c r="G81" s="247">
        <v>10367</v>
      </c>
      <c r="H81" s="247">
        <v>10228</v>
      </c>
      <c r="I81" s="238">
        <f t="shared" si="3"/>
        <v>139</v>
      </c>
      <c r="J81" s="238">
        <v>20</v>
      </c>
      <c r="K81" s="6">
        <f t="shared" ref="K81:K87" si="8">I81*J81</f>
        <v>2780</v>
      </c>
      <c r="L81" s="46">
        <v>7.1999999999999998E-3</v>
      </c>
      <c r="M81" s="3"/>
      <c r="N81" s="48"/>
      <c r="O81" s="49"/>
      <c r="P81" s="23">
        <f t="shared" si="5"/>
        <v>2800</v>
      </c>
      <c r="Q81" s="238"/>
      <c r="R81" s="205" t="s">
        <v>191</v>
      </c>
      <c r="S81" s="25" t="s">
        <v>187</v>
      </c>
    </row>
    <row r="82" spans="1:24" x14ac:dyDescent="0.25">
      <c r="A82" s="5"/>
      <c r="B82" s="450"/>
      <c r="C82" s="47" t="s">
        <v>183</v>
      </c>
      <c r="D82" s="3" t="s">
        <v>184</v>
      </c>
      <c r="E82" s="45" t="s">
        <v>192</v>
      </c>
      <c r="F82" s="6" t="s">
        <v>42</v>
      </c>
      <c r="G82" s="247">
        <v>6346</v>
      </c>
      <c r="H82" s="247">
        <v>6143</v>
      </c>
      <c r="I82" s="238">
        <f>G82-H82</f>
        <v>203</v>
      </c>
      <c r="J82" s="238">
        <v>30</v>
      </c>
      <c r="K82" s="6">
        <f t="shared" si="8"/>
        <v>6090</v>
      </c>
      <c r="L82" s="46">
        <v>9.4999999999999998E-3</v>
      </c>
      <c r="M82" s="3"/>
      <c r="N82" s="48"/>
      <c r="O82" s="49"/>
      <c r="P82" s="23">
        <f>K82+ROUND(K82*L82,0)+M82</f>
        <v>6148</v>
      </c>
      <c r="Q82" s="238"/>
      <c r="R82" s="205" t="s">
        <v>193</v>
      </c>
      <c r="S82" s="25" t="s">
        <v>194</v>
      </c>
    </row>
    <row r="83" spans="1:24" x14ac:dyDescent="0.25">
      <c r="A83" s="5"/>
      <c r="B83" s="450"/>
      <c r="C83" s="47" t="s">
        <v>195</v>
      </c>
      <c r="D83" s="3" t="s">
        <v>171</v>
      </c>
      <c r="E83" s="45" t="s">
        <v>196</v>
      </c>
      <c r="F83" s="6" t="s">
        <v>42</v>
      </c>
      <c r="G83" s="247">
        <v>5660</v>
      </c>
      <c r="H83" s="247">
        <v>5306</v>
      </c>
      <c r="I83" s="238">
        <f>G83-H83</f>
        <v>354</v>
      </c>
      <c r="J83" s="238">
        <v>50</v>
      </c>
      <c r="K83" s="6">
        <f t="shared" si="8"/>
        <v>17700</v>
      </c>
      <c r="L83" s="46">
        <v>9.4999999999999998E-3</v>
      </c>
      <c r="M83" s="3"/>
      <c r="N83" s="48"/>
      <c r="O83" s="49"/>
      <c r="P83" s="23">
        <f>K83+ROUND(K83*L83,0)+M83</f>
        <v>17868</v>
      </c>
      <c r="Q83" s="238"/>
      <c r="R83" s="479" t="s">
        <v>197</v>
      </c>
      <c r="S83" s="448"/>
      <c r="T83" s="448"/>
      <c r="U83" s="25" t="s">
        <v>198</v>
      </c>
    </row>
    <row r="84" spans="1:24" x14ac:dyDescent="0.25">
      <c r="A84" s="5"/>
      <c r="B84" s="450"/>
      <c r="C84" s="47" t="s">
        <v>195</v>
      </c>
      <c r="D84" s="3" t="s">
        <v>199</v>
      </c>
      <c r="E84" s="45" t="s">
        <v>200</v>
      </c>
      <c r="F84" s="6" t="s">
        <v>42</v>
      </c>
      <c r="G84" s="247">
        <v>4</v>
      </c>
      <c r="H84" s="247">
        <v>4</v>
      </c>
      <c r="I84" s="238">
        <f>G84-H84</f>
        <v>0</v>
      </c>
      <c r="J84" s="238">
        <v>50</v>
      </c>
      <c r="K84" s="6">
        <f t="shared" si="8"/>
        <v>0</v>
      </c>
      <c r="L84" s="46">
        <v>9.4999999999999998E-3</v>
      </c>
      <c r="M84" s="3"/>
      <c r="N84" s="48"/>
      <c r="O84" s="49"/>
      <c r="P84" s="23">
        <f>K84+ROUND(K84*L84,0)+M84</f>
        <v>0</v>
      </c>
      <c r="Q84" s="238"/>
      <c r="R84" s="479" t="s">
        <v>197</v>
      </c>
      <c r="S84" s="448"/>
      <c r="T84" s="448"/>
      <c r="U84" s="25" t="s">
        <v>198</v>
      </c>
    </row>
    <row r="85" spans="1:24" x14ac:dyDescent="0.25">
      <c r="A85" s="5"/>
      <c r="B85" s="450"/>
      <c r="C85" s="55" t="s">
        <v>195</v>
      </c>
      <c r="D85" s="239" t="s">
        <v>175</v>
      </c>
      <c r="E85" s="250" t="s">
        <v>201</v>
      </c>
      <c r="F85" s="56" t="s">
        <v>42</v>
      </c>
      <c r="G85" s="247">
        <v>0</v>
      </c>
      <c r="H85" s="247">
        <v>0</v>
      </c>
      <c r="I85" s="245">
        <f>G85-H85</f>
        <v>0</v>
      </c>
      <c r="J85" s="245">
        <v>10</v>
      </c>
      <c r="K85" s="6">
        <f t="shared" si="8"/>
        <v>0</v>
      </c>
      <c r="L85" s="57">
        <v>9.4999999999999998E-3</v>
      </c>
      <c r="M85" s="239"/>
      <c r="N85" s="50"/>
      <c r="O85" s="51"/>
      <c r="P85" s="58">
        <f>K85+ROUND(K85*L85,0)+M85</f>
        <v>0</v>
      </c>
      <c r="Q85" s="245"/>
      <c r="R85" s="479" t="s">
        <v>202</v>
      </c>
      <c r="S85" s="448"/>
      <c r="T85" s="448"/>
      <c r="U85" s="25" t="s">
        <v>198</v>
      </c>
    </row>
    <row r="86" spans="1:24" x14ac:dyDescent="0.25">
      <c r="A86" s="5"/>
      <c r="B86" s="450"/>
      <c r="C86" s="47" t="s">
        <v>195</v>
      </c>
      <c r="D86" s="3" t="s">
        <v>203</v>
      </c>
      <c r="E86" s="45" t="s">
        <v>204</v>
      </c>
      <c r="F86" s="6" t="s">
        <v>42</v>
      </c>
      <c r="G86" s="5">
        <v>20423</v>
      </c>
      <c r="H86" s="5">
        <v>19483</v>
      </c>
      <c r="I86" s="238">
        <f>G86-H86</f>
        <v>940</v>
      </c>
      <c r="J86" s="238">
        <v>10</v>
      </c>
      <c r="K86" s="6">
        <f t="shared" si="8"/>
        <v>9400</v>
      </c>
      <c r="L86" s="46">
        <v>9.4999999999999998E-3</v>
      </c>
      <c r="M86" s="3"/>
      <c r="N86" s="202"/>
      <c r="O86" s="203"/>
      <c r="P86" s="61">
        <f>K86+ROUND(K86*L86,0)+M86</f>
        <v>9489</v>
      </c>
      <c r="Q86" s="244"/>
      <c r="R86" s="479" t="s">
        <v>202</v>
      </c>
      <c r="S86" s="448"/>
      <c r="T86" s="448"/>
      <c r="U86" s="25" t="s">
        <v>198</v>
      </c>
    </row>
    <row r="87" spans="1:24" ht="16.5" thickBot="1" x14ac:dyDescent="0.3">
      <c r="A87" s="5"/>
      <c r="B87" s="464"/>
      <c r="C87" s="196" t="s">
        <v>205</v>
      </c>
      <c r="D87" s="248" t="s">
        <v>206</v>
      </c>
      <c r="E87" s="197" t="s">
        <v>207</v>
      </c>
      <c r="F87" s="198" t="s">
        <v>42</v>
      </c>
      <c r="G87" s="30"/>
      <c r="H87" s="30"/>
      <c r="I87" s="241">
        <f t="shared" si="3"/>
        <v>0</v>
      </c>
      <c r="J87" s="241">
        <v>20</v>
      </c>
      <c r="K87" s="198">
        <f t="shared" si="8"/>
        <v>0</v>
      </c>
      <c r="L87" s="199">
        <v>9.4999999999999998E-3</v>
      </c>
      <c r="M87" s="248"/>
      <c r="N87" s="200"/>
      <c r="O87" s="201"/>
      <c r="P87" s="228">
        <v>9634</v>
      </c>
      <c r="Q87" s="229" t="s">
        <v>208</v>
      </c>
      <c r="R87" s="479" t="s">
        <v>209</v>
      </c>
      <c r="S87" s="448"/>
      <c r="T87" s="448"/>
      <c r="U87" s="25" t="s">
        <v>198</v>
      </c>
    </row>
    <row r="88" spans="1:24" x14ac:dyDescent="0.25">
      <c r="A88" s="12" t="s">
        <v>210</v>
      </c>
      <c r="B88" s="480" t="s">
        <v>211</v>
      </c>
      <c r="C88" s="481"/>
      <c r="D88" s="481"/>
      <c r="E88" s="481"/>
      <c r="F88" s="481"/>
      <c r="G88" s="481"/>
      <c r="H88" s="481"/>
      <c r="I88" s="481"/>
      <c r="J88" s="481"/>
      <c r="K88" s="482"/>
      <c r="L88" s="482"/>
      <c r="M88" s="482"/>
      <c r="N88" s="482"/>
      <c r="O88" s="483"/>
      <c r="P88" s="60">
        <f>ROUND(SUMIF(F14:F87,X88,P14:P87),0)</f>
        <v>0</v>
      </c>
      <c r="Q88" s="59"/>
      <c r="X88" s="6" t="s">
        <v>138</v>
      </c>
    </row>
    <row r="89" spans="1:24" x14ac:dyDescent="0.25">
      <c r="A89" s="12" t="s">
        <v>212</v>
      </c>
      <c r="B89" s="458" t="s">
        <v>213</v>
      </c>
      <c r="C89" s="459"/>
      <c r="D89" s="459"/>
      <c r="E89" s="459"/>
      <c r="F89" s="459"/>
      <c r="G89" s="459"/>
      <c r="H89" s="459"/>
      <c r="I89" s="459"/>
      <c r="J89" s="459"/>
      <c r="K89" s="460"/>
      <c r="L89" s="460"/>
      <c r="M89" s="460"/>
      <c r="N89" s="460"/>
      <c r="O89" s="461"/>
      <c r="P89" s="60">
        <f>ROUND(SUMIF(F14:F87,X89,P14:P87),0)</f>
        <v>294708</v>
      </c>
      <c r="Q89" s="238"/>
      <c r="X89" s="6" t="s">
        <v>31</v>
      </c>
    </row>
    <row r="90" spans="1:24" x14ac:dyDescent="0.25">
      <c r="A90" s="12" t="s">
        <v>214</v>
      </c>
      <c r="B90" s="458" t="s">
        <v>215</v>
      </c>
      <c r="C90" s="459"/>
      <c r="D90" s="459"/>
      <c r="E90" s="459"/>
      <c r="F90" s="459"/>
      <c r="G90" s="459"/>
      <c r="H90" s="459"/>
      <c r="I90" s="459"/>
      <c r="J90" s="459"/>
      <c r="K90" s="460"/>
      <c r="L90" s="460"/>
      <c r="M90" s="460"/>
      <c r="N90" s="460"/>
      <c r="O90" s="461"/>
      <c r="P90" s="60">
        <f>IF(P14&lt;=0,ROUND(SUMIF(F14:F87,X90,P14:P87),0),IF(P14&gt;0,ROUND(SUMIF(F44:F87,X90,P44:P87),0)))</f>
        <v>601741</v>
      </c>
      <c r="Q90" s="238"/>
      <c r="X90" s="6" t="s">
        <v>42</v>
      </c>
    </row>
    <row r="91" spans="1:24" x14ac:dyDescent="0.25">
      <c r="A91" s="12" t="s">
        <v>216</v>
      </c>
      <c r="B91" s="458" t="s">
        <v>217</v>
      </c>
      <c r="C91" s="459"/>
      <c r="D91" s="459"/>
      <c r="E91" s="459"/>
      <c r="F91" s="459"/>
      <c r="G91" s="459"/>
      <c r="H91" s="459"/>
      <c r="I91" s="459"/>
      <c r="J91" s="459"/>
      <c r="K91" s="460"/>
      <c r="L91" s="460"/>
      <c r="M91" s="460"/>
      <c r="N91" s="460"/>
      <c r="O91" s="461"/>
      <c r="P91" s="61"/>
      <c r="Q91" s="238"/>
      <c r="X91" s="27" t="s">
        <v>218</v>
      </c>
    </row>
    <row r="92" spans="1:24" x14ac:dyDescent="0.25">
      <c r="A92" s="12"/>
      <c r="B92" s="462" t="s">
        <v>219</v>
      </c>
      <c r="C92" s="462"/>
      <c r="D92" s="462"/>
      <c r="E92" s="462"/>
      <c r="F92" s="462"/>
      <c r="G92" s="462"/>
      <c r="H92" s="462"/>
      <c r="I92" s="462"/>
      <c r="J92" s="462"/>
      <c r="K92" s="462"/>
      <c r="L92" s="462"/>
      <c r="M92" s="462"/>
      <c r="N92" s="462"/>
      <c r="O92" s="462"/>
      <c r="P92" s="61">
        <f>SUM(P88:P91)</f>
        <v>896449</v>
      </c>
      <c r="Q92" s="238"/>
      <c r="R92" s="15">
        <f>P92+M87+M66</f>
        <v>897486</v>
      </c>
    </row>
    <row r="93" spans="1:24" hidden="1" x14ac:dyDescent="0.25">
      <c r="A93" s="473" t="s">
        <v>220</v>
      </c>
      <c r="B93" s="474"/>
      <c r="C93" s="474"/>
      <c r="D93" s="474"/>
      <c r="E93" s="474"/>
      <c r="F93" s="474"/>
      <c r="G93" s="474"/>
      <c r="H93" s="474"/>
      <c r="I93" s="474"/>
      <c r="J93" s="474"/>
      <c r="K93" s="474"/>
      <c r="L93" s="474"/>
      <c r="M93" s="474"/>
      <c r="N93" s="474"/>
      <c r="O93" s="474"/>
      <c r="P93" s="475"/>
      <c r="Q93" s="244"/>
      <c r="R93" s="15">
        <f>SUM(P200:P334)</f>
        <v>594672</v>
      </c>
    </row>
    <row r="94" spans="1:24" hidden="1" x14ac:dyDescent="0.25">
      <c r="A94" s="470" t="s">
        <v>221</v>
      </c>
      <c r="B94" s="56"/>
      <c r="C94" s="246"/>
      <c r="D94" s="43"/>
      <c r="E94" s="62"/>
      <c r="F94" s="3"/>
      <c r="G94" s="63"/>
      <c r="H94" s="63"/>
      <c r="I94" s="64"/>
      <c r="J94" s="6"/>
      <c r="K94" s="240"/>
      <c r="L94" s="240"/>
      <c r="M94" s="240"/>
      <c r="N94" s="240"/>
      <c r="O94" s="65"/>
      <c r="P94" s="59"/>
      <c r="Q94" s="238"/>
    </row>
    <row r="95" spans="1:24" hidden="1" x14ac:dyDescent="0.25">
      <c r="A95" s="450"/>
      <c r="B95" s="56"/>
      <c r="C95" s="246"/>
      <c r="D95" s="43"/>
      <c r="E95" s="62"/>
      <c r="F95" s="3"/>
      <c r="G95" s="66"/>
      <c r="H95" s="66"/>
      <c r="I95" s="67"/>
      <c r="J95" s="6"/>
      <c r="K95" s="29"/>
      <c r="L95" s="29"/>
      <c r="M95" s="29"/>
      <c r="N95" s="29"/>
      <c r="O95" s="68"/>
      <c r="P95" s="69"/>
      <c r="Q95" s="238"/>
    </row>
    <row r="96" spans="1:24" hidden="1" x14ac:dyDescent="0.25">
      <c r="A96" s="450"/>
      <c r="B96" s="56"/>
      <c r="C96" s="246"/>
      <c r="D96" s="43"/>
      <c r="E96" s="45"/>
      <c r="F96" s="3"/>
      <c r="G96" s="66"/>
      <c r="H96" s="66"/>
      <c r="I96" s="67"/>
      <c r="J96" s="3"/>
      <c r="K96" s="29"/>
      <c r="L96" s="29"/>
      <c r="M96" s="29"/>
      <c r="N96" s="29"/>
      <c r="O96" s="68"/>
      <c r="P96" s="69"/>
      <c r="Q96" s="238"/>
    </row>
    <row r="97" spans="1:17" hidden="1" x14ac:dyDescent="0.25">
      <c r="A97" s="450"/>
      <c r="B97" s="56"/>
      <c r="C97" s="246"/>
      <c r="D97" s="43"/>
      <c r="E97" s="45"/>
      <c r="F97" s="3"/>
      <c r="G97" s="66"/>
      <c r="H97" s="66"/>
      <c r="I97" s="67"/>
      <c r="J97" s="3"/>
      <c r="K97" s="29"/>
      <c r="L97" s="29"/>
      <c r="M97" s="29"/>
      <c r="N97" s="29"/>
      <c r="O97" s="68"/>
      <c r="P97" s="69"/>
      <c r="Q97" s="238"/>
    </row>
    <row r="98" spans="1:17" hidden="1" x14ac:dyDescent="0.25">
      <c r="A98" s="12" t="s">
        <v>222</v>
      </c>
      <c r="B98" s="458" t="s">
        <v>223</v>
      </c>
      <c r="C98" s="459"/>
      <c r="D98" s="459"/>
      <c r="E98" s="459"/>
      <c r="F98" s="459"/>
      <c r="G98" s="459"/>
      <c r="H98" s="459"/>
      <c r="I98" s="459"/>
      <c r="J98" s="459"/>
      <c r="K98" s="460"/>
      <c r="L98" s="460"/>
      <c r="M98" s="460"/>
      <c r="N98" s="460"/>
      <c r="O98" s="461"/>
      <c r="P98" s="69">
        <v>0</v>
      </c>
      <c r="Q98" s="238"/>
    </row>
    <row r="99" spans="1:17" hidden="1" x14ac:dyDescent="0.25">
      <c r="A99" s="12" t="s">
        <v>224</v>
      </c>
      <c r="B99" s="458" t="s">
        <v>225</v>
      </c>
      <c r="C99" s="459"/>
      <c r="D99" s="459"/>
      <c r="E99" s="459"/>
      <c r="F99" s="459"/>
      <c r="G99" s="459"/>
      <c r="H99" s="459"/>
      <c r="I99" s="459"/>
      <c r="J99" s="459"/>
      <c r="K99" s="460"/>
      <c r="L99" s="460"/>
      <c r="M99" s="460"/>
      <c r="N99" s="460"/>
      <c r="O99" s="461"/>
      <c r="P99" s="69">
        <v>0</v>
      </c>
      <c r="Q99" s="238"/>
    </row>
    <row r="100" spans="1:17" hidden="1" x14ac:dyDescent="0.25">
      <c r="A100" s="12" t="s">
        <v>226</v>
      </c>
      <c r="B100" s="458" t="s">
        <v>227</v>
      </c>
      <c r="C100" s="459"/>
      <c r="D100" s="459"/>
      <c r="E100" s="459"/>
      <c r="F100" s="459"/>
      <c r="G100" s="459"/>
      <c r="H100" s="459"/>
      <c r="I100" s="459"/>
      <c r="J100" s="459"/>
      <c r="K100" s="460"/>
      <c r="L100" s="460"/>
      <c r="M100" s="460"/>
      <c r="N100" s="460"/>
      <c r="O100" s="461"/>
      <c r="P100" s="69">
        <v>0</v>
      </c>
      <c r="Q100" s="238"/>
    </row>
    <row r="101" spans="1:17" hidden="1" x14ac:dyDescent="0.25">
      <c r="A101" s="12" t="s">
        <v>228</v>
      </c>
      <c r="B101" s="458" t="s">
        <v>229</v>
      </c>
      <c r="C101" s="459"/>
      <c r="D101" s="459"/>
      <c r="E101" s="459"/>
      <c r="F101" s="459"/>
      <c r="G101" s="459"/>
      <c r="H101" s="459"/>
      <c r="I101" s="459"/>
      <c r="J101" s="459"/>
      <c r="K101" s="460"/>
      <c r="L101" s="460"/>
      <c r="M101" s="460"/>
      <c r="N101" s="460"/>
      <c r="O101" s="461"/>
      <c r="P101" s="69">
        <v>0</v>
      </c>
      <c r="Q101" s="238"/>
    </row>
    <row r="102" spans="1:17" hidden="1" x14ac:dyDescent="0.25">
      <c r="A102" s="238"/>
      <c r="B102" s="462" t="s">
        <v>219</v>
      </c>
      <c r="C102" s="462"/>
      <c r="D102" s="462"/>
      <c r="E102" s="462"/>
      <c r="F102" s="462"/>
      <c r="G102" s="462"/>
      <c r="H102" s="462"/>
      <c r="I102" s="462"/>
      <c r="J102" s="462"/>
      <c r="K102" s="462"/>
      <c r="L102" s="462"/>
      <c r="M102" s="462"/>
      <c r="N102" s="462"/>
      <c r="O102" s="462"/>
      <c r="P102" s="69">
        <v>0</v>
      </c>
      <c r="Q102" s="238"/>
    </row>
    <row r="103" spans="1:17" hidden="1" x14ac:dyDescent="0.25">
      <c r="A103" s="72" t="s">
        <v>230</v>
      </c>
      <c r="B103" s="243"/>
      <c r="C103" s="243"/>
      <c r="D103" s="243"/>
      <c r="E103" s="243"/>
      <c r="F103" s="243"/>
      <c r="G103" s="243"/>
      <c r="H103" s="243"/>
      <c r="I103" s="243"/>
      <c r="J103" s="243"/>
      <c r="K103" s="243"/>
      <c r="L103" s="243"/>
      <c r="M103" s="243"/>
      <c r="N103" s="243"/>
      <c r="O103" s="243"/>
      <c r="P103" s="244"/>
      <c r="Q103" s="244"/>
    </row>
    <row r="104" spans="1:17" hidden="1" x14ac:dyDescent="0.25">
      <c r="A104" s="470" t="s">
        <v>231</v>
      </c>
      <c r="B104" s="455" t="s">
        <v>232</v>
      </c>
      <c r="C104" s="246">
        <v>1</v>
      </c>
      <c r="D104" s="43"/>
      <c r="E104" s="43"/>
      <c r="F104" s="43">
        <v>110</v>
      </c>
      <c r="G104" s="63"/>
      <c r="H104" s="63"/>
      <c r="I104" s="64"/>
      <c r="J104" s="246"/>
      <c r="K104" s="240"/>
      <c r="L104" s="240"/>
      <c r="M104" s="240"/>
      <c r="N104" s="240"/>
      <c r="O104" s="65"/>
      <c r="P104" s="59"/>
      <c r="Q104" s="238"/>
    </row>
    <row r="105" spans="1:17" hidden="1" x14ac:dyDescent="0.25">
      <c r="A105" s="450"/>
      <c r="B105" s="453"/>
      <c r="C105" s="238">
        <v>2</v>
      </c>
      <c r="D105" s="3"/>
      <c r="E105" s="3"/>
      <c r="F105" s="3">
        <v>110</v>
      </c>
      <c r="G105" s="66"/>
      <c r="H105" s="66"/>
      <c r="I105" s="67"/>
      <c r="J105" s="238"/>
      <c r="K105" s="29"/>
      <c r="L105" s="29"/>
      <c r="M105" s="29"/>
      <c r="N105" s="29"/>
      <c r="O105" s="68"/>
      <c r="P105" s="69"/>
      <c r="Q105" s="238"/>
    </row>
    <row r="106" spans="1:17" hidden="1" x14ac:dyDescent="0.25">
      <c r="A106" s="450"/>
      <c r="B106" s="453"/>
      <c r="C106" s="238">
        <v>3</v>
      </c>
      <c r="D106" s="3"/>
      <c r="E106" s="70"/>
      <c r="F106" s="70">
        <v>35</v>
      </c>
      <c r="G106" s="66"/>
      <c r="H106" s="66"/>
      <c r="I106" s="67"/>
      <c r="J106" s="238"/>
      <c r="K106" s="29"/>
      <c r="L106" s="29"/>
      <c r="M106" s="29"/>
      <c r="N106" s="29"/>
      <c r="O106" s="68"/>
      <c r="P106" s="69"/>
      <c r="Q106" s="238"/>
    </row>
    <row r="107" spans="1:17" hidden="1" x14ac:dyDescent="0.25">
      <c r="A107" s="450"/>
      <c r="B107" s="453"/>
      <c r="C107" s="238">
        <v>4</v>
      </c>
      <c r="D107" s="3"/>
      <c r="E107" s="71"/>
      <c r="F107" s="71">
        <v>35</v>
      </c>
      <c r="G107" s="66"/>
      <c r="H107" s="66"/>
      <c r="I107" s="67"/>
      <c r="J107" s="238"/>
      <c r="K107" s="29"/>
      <c r="L107" s="29"/>
      <c r="M107" s="29"/>
      <c r="N107" s="29"/>
      <c r="O107" s="68"/>
      <c r="P107" s="69"/>
      <c r="Q107" s="238"/>
    </row>
    <row r="108" spans="1:17" hidden="1" x14ac:dyDescent="0.25">
      <c r="A108" s="450"/>
      <c r="B108" s="453"/>
      <c r="C108" s="238">
        <v>5</v>
      </c>
      <c r="D108" s="3"/>
      <c r="E108" s="3"/>
      <c r="F108" s="3">
        <v>10</v>
      </c>
      <c r="G108" s="66"/>
      <c r="H108" s="66"/>
      <c r="I108" s="67"/>
      <c r="J108" s="238"/>
      <c r="K108" s="29"/>
      <c r="L108" s="29"/>
      <c r="M108" s="29"/>
      <c r="N108" s="29"/>
      <c r="O108" s="29"/>
      <c r="P108" s="69"/>
      <c r="Q108" s="238"/>
    </row>
    <row r="109" spans="1:17" hidden="1" x14ac:dyDescent="0.25">
      <c r="A109" s="450"/>
      <c r="B109" s="453"/>
      <c r="C109" s="238">
        <v>6</v>
      </c>
      <c r="D109" s="3"/>
      <c r="E109" s="70"/>
      <c r="F109" s="70">
        <v>6</v>
      </c>
      <c r="G109" s="244"/>
      <c r="H109" s="244"/>
      <c r="I109" s="67"/>
      <c r="J109" s="238"/>
      <c r="K109" s="29"/>
      <c r="L109" s="29"/>
      <c r="M109" s="29"/>
      <c r="N109" s="29"/>
      <c r="O109" s="29"/>
      <c r="P109" s="69"/>
      <c r="Q109" s="238"/>
    </row>
    <row r="110" spans="1:17" hidden="1" x14ac:dyDescent="0.25">
      <c r="A110" s="450"/>
      <c r="B110" s="453"/>
      <c r="C110" s="238">
        <v>7</v>
      </c>
      <c r="D110" s="3"/>
      <c r="E110" s="3"/>
      <c r="F110" s="3">
        <v>0.4</v>
      </c>
      <c r="G110" s="20"/>
      <c r="H110" s="20"/>
      <c r="I110" s="67"/>
      <c r="J110" s="238"/>
      <c r="K110" s="29"/>
      <c r="L110" s="29"/>
      <c r="M110" s="29"/>
      <c r="N110" s="29"/>
      <c r="O110" s="29"/>
      <c r="P110" s="69"/>
      <c r="Q110" s="238"/>
    </row>
    <row r="111" spans="1:17" hidden="1" x14ac:dyDescent="0.25">
      <c r="A111" s="451"/>
      <c r="B111" s="454"/>
      <c r="C111" s="238">
        <v>8</v>
      </c>
      <c r="D111" s="3"/>
      <c r="E111" s="3"/>
      <c r="F111" s="3">
        <v>0.4</v>
      </c>
      <c r="G111" s="244"/>
      <c r="H111" s="244"/>
      <c r="I111" s="67"/>
      <c r="J111" s="238"/>
      <c r="K111" s="29"/>
      <c r="L111" s="29"/>
      <c r="M111" s="29"/>
      <c r="N111" s="29"/>
      <c r="O111" s="29"/>
      <c r="P111" s="69"/>
      <c r="Q111" s="238"/>
    </row>
    <row r="112" spans="1:17" hidden="1" x14ac:dyDescent="0.25">
      <c r="A112" s="12" t="s">
        <v>233</v>
      </c>
      <c r="B112" s="458" t="s">
        <v>223</v>
      </c>
      <c r="C112" s="459"/>
      <c r="D112" s="459"/>
      <c r="E112" s="459"/>
      <c r="F112" s="459"/>
      <c r="G112" s="459"/>
      <c r="H112" s="459"/>
      <c r="I112" s="459"/>
      <c r="J112" s="459"/>
      <c r="K112" s="460"/>
      <c r="L112" s="460"/>
      <c r="M112" s="460"/>
      <c r="N112" s="460"/>
      <c r="O112" s="461"/>
      <c r="P112" s="69">
        <v>0</v>
      </c>
      <c r="Q112" s="238"/>
    </row>
    <row r="113" spans="1:17" hidden="1" x14ac:dyDescent="0.25">
      <c r="A113" s="12" t="s">
        <v>234</v>
      </c>
      <c r="B113" s="458" t="s">
        <v>225</v>
      </c>
      <c r="C113" s="459"/>
      <c r="D113" s="459"/>
      <c r="E113" s="459"/>
      <c r="F113" s="459"/>
      <c r="G113" s="459"/>
      <c r="H113" s="459"/>
      <c r="I113" s="459"/>
      <c r="J113" s="459"/>
      <c r="K113" s="460"/>
      <c r="L113" s="460"/>
      <c r="M113" s="460"/>
      <c r="N113" s="460"/>
      <c r="O113" s="461"/>
      <c r="P113" s="69">
        <v>0</v>
      </c>
      <c r="Q113" s="238"/>
    </row>
    <row r="114" spans="1:17" hidden="1" x14ac:dyDescent="0.25">
      <c r="A114" s="12" t="s">
        <v>235</v>
      </c>
      <c r="B114" s="458" t="s">
        <v>227</v>
      </c>
      <c r="C114" s="459"/>
      <c r="D114" s="459"/>
      <c r="E114" s="459"/>
      <c r="F114" s="459"/>
      <c r="G114" s="459"/>
      <c r="H114" s="459"/>
      <c r="I114" s="459"/>
      <c r="J114" s="459"/>
      <c r="K114" s="460"/>
      <c r="L114" s="460"/>
      <c r="M114" s="460"/>
      <c r="N114" s="460"/>
      <c r="O114" s="461"/>
      <c r="P114" s="69">
        <v>0</v>
      </c>
      <c r="Q114" s="238"/>
    </row>
    <row r="115" spans="1:17" hidden="1" x14ac:dyDescent="0.25">
      <c r="A115" s="12" t="s">
        <v>236</v>
      </c>
      <c r="B115" s="458" t="s">
        <v>229</v>
      </c>
      <c r="C115" s="459"/>
      <c r="D115" s="459"/>
      <c r="E115" s="459"/>
      <c r="F115" s="459"/>
      <c r="G115" s="459"/>
      <c r="H115" s="459"/>
      <c r="I115" s="459"/>
      <c r="J115" s="459"/>
      <c r="K115" s="460"/>
      <c r="L115" s="460"/>
      <c r="M115" s="460"/>
      <c r="N115" s="460"/>
      <c r="O115" s="461"/>
      <c r="P115" s="69">
        <v>0</v>
      </c>
      <c r="Q115" s="238"/>
    </row>
    <row r="116" spans="1:17" hidden="1" x14ac:dyDescent="0.25">
      <c r="A116" s="238"/>
      <c r="B116" s="462" t="s">
        <v>219</v>
      </c>
      <c r="C116" s="462"/>
      <c r="D116" s="462"/>
      <c r="E116" s="462"/>
      <c r="F116" s="462"/>
      <c r="G116" s="462"/>
      <c r="H116" s="462"/>
      <c r="I116" s="462"/>
      <c r="J116" s="462"/>
      <c r="K116" s="462"/>
      <c r="L116" s="462"/>
      <c r="M116" s="462"/>
      <c r="N116" s="462"/>
      <c r="O116" s="462"/>
      <c r="P116" s="69">
        <v>0</v>
      </c>
      <c r="Q116" s="238"/>
    </row>
    <row r="117" spans="1:17" hidden="1" x14ac:dyDescent="0.25">
      <c r="A117" s="466" t="s">
        <v>237</v>
      </c>
      <c r="B117" s="467"/>
      <c r="C117" s="467"/>
      <c r="D117" s="467"/>
      <c r="E117" s="467"/>
      <c r="F117" s="467"/>
      <c r="G117" s="467"/>
      <c r="H117" s="467"/>
      <c r="I117" s="467"/>
      <c r="J117" s="467"/>
      <c r="K117" s="467"/>
      <c r="L117" s="467"/>
      <c r="M117" s="467"/>
      <c r="N117" s="467"/>
      <c r="O117" s="468"/>
      <c r="P117" s="61">
        <v>0</v>
      </c>
      <c r="Q117" s="238"/>
    </row>
    <row r="118" spans="1:17" hidden="1" x14ac:dyDescent="0.25">
      <c r="A118" s="466" t="s">
        <v>238</v>
      </c>
      <c r="B118" s="467"/>
      <c r="C118" s="467"/>
      <c r="D118" s="467"/>
      <c r="E118" s="467"/>
      <c r="F118" s="467"/>
      <c r="G118" s="467"/>
      <c r="H118" s="467"/>
      <c r="I118" s="467"/>
      <c r="J118" s="467"/>
      <c r="K118" s="467"/>
      <c r="L118" s="467"/>
      <c r="M118" s="467"/>
      <c r="N118" s="467"/>
      <c r="O118" s="468"/>
      <c r="P118" s="61">
        <v>0</v>
      </c>
      <c r="Q118" s="238"/>
    </row>
    <row r="119" spans="1:17" hidden="1" x14ac:dyDescent="0.25">
      <c r="A119" s="466" t="s">
        <v>239</v>
      </c>
      <c r="B119" s="467"/>
      <c r="C119" s="467"/>
      <c r="D119" s="467"/>
      <c r="E119" s="467"/>
      <c r="F119" s="467"/>
      <c r="G119" s="467"/>
      <c r="H119" s="467"/>
      <c r="I119" s="467"/>
      <c r="J119" s="467"/>
      <c r="K119" s="467"/>
      <c r="L119" s="467"/>
      <c r="M119" s="467"/>
      <c r="N119" s="467"/>
      <c r="O119" s="468"/>
      <c r="P119" s="61">
        <v>0</v>
      </c>
      <c r="Q119" s="238"/>
    </row>
    <row r="120" spans="1:17" hidden="1" x14ac:dyDescent="0.25">
      <c r="A120" s="466" t="s">
        <v>240</v>
      </c>
      <c r="B120" s="467"/>
      <c r="C120" s="467"/>
      <c r="D120" s="467"/>
      <c r="E120" s="467"/>
      <c r="F120" s="467"/>
      <c r="G120" s="467"/>
      <c r="H120" s="467"/>
      <c r="I120" s="467"/>
      <c r="J120" s="467"/>
      <c r="K120" s="467"/>
      <c r="L120" s="467"/>
      <c r="M120" s="467"/>
      <c r="N120" s="467"/>
      <c r="O120" s="468"/>
      <c r="P120" s="61">
        <v>0</v>
      </c>
      <c r="Q120" s="238"/>
    </row>
    <row r="121" spans="1:17" hidden="1" x14ac:dyDescent="0.25">
      <c r="A121" s="469" t="s">
        <v>241</v>
      </c>
      <c r="B121" s="469"/>
      <c r="C121" s="469"/>
      <c r="D121" s="469"/>
      <c r="E121" s="469"/>
      <c r="F121" s="469"/>
      <c r="G121" s="469"/>
      <c r="H121" s="469"/>
      <c r="I121" s="469"/>
      <c r="J121" s="469"/>
      <c r="K121" s="469"/>
      <c r="L121" s="469"/>
      <c r="M121" s="469"/>
      <c r="N121" s="469"/>
      <c r="O121" s="469"/>
      <c r="P121" s="61">
        <v>0</v>
      </c>
      <c r="Q121" s="238"/>
    </row>
    <row r="122" spans="1:17" hidden="1" x14ac:dyDescent="0.25">
      <c r="A122" s="72" t="s">
        <v>242</v>
      </c>
      <c r="B122" s="73"/>
      <c r="C122" s="73"/>
      <c r="D122" s="73"/>
      <c r="E122" s="73"/>
      <c r="F122" s="73"/>
      <c r="G122" s="73"/>
      <c r="H122" s="73"/>
      <c r="I122" s="73"/>
      <c r="J122" s="73"/>
      <c r="K122" s="73"/>
      <c r="L122" s="73"/>
      <c r="M122" s="73"/>
      <c r="N122" s="73"/>
      <c r="O122" s="73"/>
      <c r="P122" s="74"/>
      <c r="Q122" s="238"/>
    </row>
    <row r="123" spans="1:17" hidden="1" x14ac:dyDescent="0.25">
      <c r="A123" s="470" t="s">
        <v>243</v>
      </c>
      <c r="B123" s="455"/>
      <c r="C123" s="246">
        <v>1</v>
      </c>
      <c r="D123" s="43"/>
      <c r="E123" s="45"/>
      <c r="F123" s="3"/>
      <c r="G123" s="49"/>
      <c r="H123" s="49"/>
      <c r="I123" s="49"/>
      <c r="J123" s="75"/>
      <c r="K123" s="75"/>
      <c r="L123" s="75"/>
      <c r="M123" s="75"/>
      <c r="N123" s="49"/>
      <c r="O123" s="49"/>
      <c r="P123" s="75"/>
      <c r="Q123" s="238"/>
    </row>
    <row r="124" spans="1:17" hidden="1" x14ac:dyDescent="0.25">
      <c r="A124" s="450"/>
      <c r="B124" s="453"/>
      <c r="C124" s="238">
        <v>2</v>
      </c>
      <c r="D124" s="3"/>
      <c r="E124" s="3"/>
      <c r="F124" s="3"/>
      <c r="G124" s="49"/>
      <c r="H124" s="49"/>
      <c r="I124" s="49"/>
      <c r="J124" s="75"/>
      <c r="K124" s="75"/>
      <c r="L124" s="75"/>
      <c r="M124" s="75"/>
      <c r="N124" s="49"/>
      <c r="O124" s="49"/>
      <c r="P124" s="75"/>
      <c r="Q124" s="238"/>
    </row>
    <row r="125" spans="1:17" hidden="1" x14ac:dyDescent="0.25">
      <c r="A125" s="450"/>
      <c r="B125" s="471"/>
      <c r="C125" s="238">
        <v>3</v>
      </c>
      <c r="D125" s="3"/>
      <c r="E125" s="3"/>
      <c r="F125" s="3"/>
      <c r="G125" s="49"/>
      <c r="H125" s="49"/>
      <c r="I125" s="49"/>
      <c r="J125" s="75"/>
      <c r="K125" s="75"/>
      <c r="L125" s="75"/>
      <c r="M125" s="75"/>
      <c r="N125" s="49"/>
      <c r="O125" s="49"/>
      <c r="P125" s="75"/>
      <c r="Q125" s="238"/>
    </row>
    <row r="126" spans="1:17" hidden="1" x14ac:dyDescent="0.25">
      <c r="A126" s="450"/>
      <c r="B126" s="471"/>
      <c r="C126" s="238">
        <v>4</v>
      </c>
      <c r="D126" s="3"/>
      <c r="E126" s="71"/>
      <c r="F126" s="71"/>
      <c r="G126" s="244"/>
      <c r="H126" s="244"/>
      <c r="I126" s="67"/>
      <c r="J126" s="238"/>
      <c r="K126" s="29"/>
      <c r="L126" s="29"/>
      <c r="M126" s="29"/>
      <c r="N126" s="29"/>
      <c r="O126" s="29"/>
      <c r="P126" s="69"/>
      <c r="Q126" s="238"/>
    </row>
    <row r="127" spans="1:17" hidden="1" x14ac:dyDescent="0.25">
      <c r="A127" s="450"/>
      <c r="B127" s="471"/>
      <c r="C127" s="238">
        <v>5</v>
      </c>
      <c r="D127" s="3"/>
      <c r="E127" s="3"/>
      <c r="F127" s="3"/>
      <c r="G127" s="238"/>
      <c r="H127" s="238"/>
      <c r="I127" s="67"/>
      <c r="J127" s="238"/>
      <c r="K127" s="29"/>
      <c r="L127" s="69"/>
      <c r="M127" s="69"/>
      <c r="N127" s="29"/>
      <c r="O127" s="29"/>
      <c r="P127" s="69"/>
      <c r="Q127" s="238"/>
    </row>
    <row r="128" spans="1:17" hidden="1" x14ac:dyDescent="0.25">
      <c r="A128" s="450"/>
      <c r="B128" s="471"/>
      <c r="C128" s="238">
        <v>6</v>
      </c>
      <c r="D128" s="3"/>
      <c r="E128" s="70"/>
      <c r="F128" s="70"/>
      <c r="G128" s="244"/>
      <c r="H128" s="244"/>
      <c r="I128" s="67"/>
      <c r="J128" s="238"/>
      <c r="K128" s="29"/>
      <c r="L128" s="29"/>
      <c r="M128" s="29"/>
      <c r="N128" s="29"/>
      <c r="O128" s="29"/>
      <c r="P128" s="69"/>
      <c r="Q128" s="238"/>
    </row>
    <row r="129" spans="1:19" hidden="1" x14ac:dyDescent="0.25">
      <c r="A129" s="450"/>
      <c r="B129" s="471"/>
      <c r="C129" s="238">
        <v>7</v>
      </c>
      <c r="D129" s="3"/>
      <c r="E129" s="3"/>
      <c r="F129" s="3"/>
      <c r="G129" s="244"/>
      <c r="H129" s="244"/>
      <c r="I129" s="67"/>
      <c r="J129" s="238"/>
      <c r="K129" s="29"/>
      <c r="L129" s="29"/>
      <c r="M129" s="29"/>
      <c r="N129" s="29"/>
      <c r="O129" s="29"/>
      <c r="P129" s="69"/>
      <c r="Q129" s="238"/>
    </row>
    <row r="130" spans="1:19" hidden="1" x14ac:dyDescent="0.25">
      <c r="A130" s="451"/>
      <c r="B130" s="472"/>
      <c r="C130" s="238">
        <v>8</v>
      </c>
      <c r="D130" s="3"/>
      <c r="E130" s="3"/>
      <c r="F130" s="3"/>
      <c r="G130" s="244"/>
      <c r="H130" s="244"/>
      <c r="I130" s="67"/>
      <c r="J130" s="238"/>
      <c r="K130" s="29"/>
      <c r="L130" s="69"/>
      <c r="M130" s="69"/>
      <c r="N130" s="29"/>
      <c r="O130" s="29"/>
      <c r="P130" s="69"/>
      <c r="Q130" s="238"/>
    </row>
    <row r="131" spans="1:19" hidden="1" x14ac:dyDescent="0.25">
      <c r="A131" s="12" t="s">
        <v>244</v>
      </c>
      <c r="B131" s="458" t="s">
        <v>245</v>
      </c>
      <c r="C131" s="459"/>
      <c r="D131" s="459"/>
      <c r="E131" s="459"/>
      <c r="F131" s="459"/>
      <c r="G131" s="459"/>
      <c r="H131" s="459"/>
      <c r="I131" s="459"/>
      <c r="J131" s="459"/>
      <c r="K131" s="460"/>
      <c r="L131" s="460"/>
      <c r="M131" s="460"/>
      <c r="N131" s="460"/>
      <c r="O131" s="461"/>
      <c r="P131" s="69">
        <v>0</v>
      </c>
      <c r="Q131" s="238"/>
    </row>
    <row r="132" spans="1:19" hidden="1" x14ac:dyDescent="0.25">
      <c r="A132" s="12" t="s">
        <v>246</v>
      </c>
      <c r="B132" s="458" t="s">
        <v>247</v>
      </c>
      <c r="C132" s="459"/>
      <c r="D132" s="459"/>
      <c r="E132" s="459"/>
      <c r="F132" s="459"/>
      <c r="G132" s="459"/>
      <c r="H132" s="459"/>
      <c r="I132" s="459"/>
      <c r="J132" s="459"/>
      <c r="K132" s="460"/>
      <c r="L132" s="460"/>
      <c r="M132" s="460"/>
      <c r="N132" s="460"/>
      <c r="O132" s="461"/>
      <c r="P132" s="69">
        <v>0</v>
      </c>
      <c r="Q132" s="238"/>
    </row>
    <row r="133" spans="1:19" hidden="1" x14ac:dyDescent="0.25">
      <c r="A133" s="12" t="s">
        <v>248</v>
      </c>
      <c r="B133" s="458" t="s">
        <v>249</v>
      </c>
      <c r="C133" s="459"/>
      <c r="D133" s="459"/>
      <c r="E133" s="459"/>
      <c r="F133" s="459"/>
      <c r="G133" s="459"/>
      <c r="H133" s="459"/>
      <c r="I133" s="459"/>
      <c r="J133" s="459"/>
      <c r="K133" s="460"/>
      <c r="L133" s="460"/>
      <c r="M133" s="460"/>
      <c r="N133" s="460"/>
      <c r="O133" s="461"/>
      <c r="P133" s="69">
        <v>0</v>
      </c>
      <c r="Q133" s="238"/>
    </row>
    <row r="134" spans="1:19" hidden="1" x14ac:dyDescent="0.25">
      <c r="A134" s="12" t="s">
        <v>250</v>
      </c>
      <c r="B134" s="458" t="s">
        <v>251</v>
      </c>
      <c r="C134" s="459"/>
      <c r="D134" s="459"/>
      <c r="E134" s="459"/>
      <c r="F134" s="459"/>
      <c r="G134" s="459"/>
      <c r="H134" s="459"/>
      <c r="I134" s="459"/>
      <c r="J134" s="459"/>
      <c r="K134" s="460"/>
      <c r="L134" s="460"/>
      <c r="M134" s="460"/>
      <c r="N134" s="460"/>
      <c r="O134" s="461"/>
      <c r="P134" s="69">
        <v>0</v>
      </c>
      <c r="Q134" s="238"/>
    </row>
    <row r="135" spans="1:19" hidden="1" x14ac:dyDescent="0.25">
      <c r="A135" s="238"/>
      <c r="B135" s="462" t="s">
        <v>252</v>
      </c>
      <c r="C135" s="462"/>
      <c r="D135" s="462"/>
      <c r="E135" s="462"/>
      <c r="F135" s="462"/>
      <c r="G135" s="462"/>
      <c r="H135" s="462"/>
      <c r="I135" s="462"/>
      <c r="J135" s="462"/>
      <c r="K135" s="462"/>
      <c r="L135" s="462"/>
      <c r="M135" s="462"/>
      <c r="N135" s="462"/>
      <c r="O135" s="462"/>
      <c r="P135" s="69">
        <v>0</v>
      </c>
      <c r="Q135" s="238"/>
    </row>
    <row r="136" spans="1:19" x14ac:dyDescent="0.25">
      <c r="A136" s="463" t="s">
        <v>253</v>
      </c>
      <c r="B136" s="463"/>
      <c r="C136" s="463"/>
      <c r="D136" s="463"/>
      <c r="E136" s="463"/>
      <c r="F136" s="463"/>
      <c r="G136" s="463"/>
      <c r="H136" s="463"/>
      <c r="I136" s="463"/>
      <c r="J136" s="463"/>
      <c r="K136" s="463"/>
      <c r="L136" s="463"/>
      <c r="M136" s="463"/>
      <c r="N136" s="463"/>
      <c r="O136" s="463"/>
      <c r="P136" s="463"/>
      <c r="Q136" s="245"/>
    </row>
    <row r="137" spans="1:19" s="27" customFormat="1" ht="31.5" x14ac:dyDescent="0.25">
      <c r="A137" s="247"/>
      <c r="B137" s="247"/>
      <c r="C137" s="76" t="s">
        <v>254</v>
      </c>
      <c r="D137" s="76" t="s">
        <v>255</v>
      </c>
      <c r="E137" s="13">
        <v>27464258</v>
      </c>
      <c r="F137" s="6" t="s">
        <v>42</v>
      </c>
      <c r="G137" s="247">
        <v>68878</v>
      </c>
      <c r="H137" s="247">
        <v>64585</v>
      </c>
      <c r="I137" s="77">
        <f t="shared" ref="I137:I212" si="9">G137-H137</f>
        <v>4293</v>
      </c>
      <c r="J137" s="76">
        <v>1</v>
      </c>
      <c r="K137" s="6">
        <f t="shared" ref="K137:K199" si="10">I137*J137</f>
        <v>4293</v>
      </c>
      <c r="L137" s="16">
        <v>0</v>
      </c>
      <c r="M137" s="78">
        <f t="shared" ref="M137:M199" si="11">ROUND(K137*L137,0)</f>
        <v>0</v>
      </c>
      <c r="N137" s="247"/>
      <c r="O137" s="247"/>
      <c r="P137" s="9">
        <f t="shared" ref="P137:P197" si="12">K137+ROUND(K137*L137,0)</f>
        <v>4293</v>
      </c>
      <c r="Q137" s="238"/>
      <c r="R137" s="76" t="s">
        <v>256</v>
      </c>
    </row>
    <row r="138" spans="1:19" s="27" customFormat="1" ht="31.5" x14ac:dyDescent="0.25">
      <c r="A138" s="247"/>
      <c r="B138" s="247"/>
      <c r="C138" s="76" t="s">
        <v>254</v>
      </c>
      <c r="D138" s="76" t="s">
        <v>257</v>
      </c>
      <c r="E138" s="13">
        <v>11075086006260</v>
      </c>
      <c r="F138" s="10" t="s">
        <v>218</v>
      </c>
      <c r="G138" s="247">
        <v>352809</v>
      </c>
      <c r="H138" s="247">
        <v>341449</v>
      </c>
      <c r="I138" s="79">
        <f t="shared" si="9"/>
        <v>11360</v>
      </c>
      <c r="J138" s="76">
        <v>1</v>
      </c>
      <c r="K138" s="10">
        <f t="shared" si="10"/>
        <v>11360</v>
      </c>
      <c r="L138" s="16">
        <v>0</v>
      </c>
      <c r="M138" s="80">
        <f t="shared" si="11"/>
        <v>0</v>
      </c>
      <c r="N138" s="247"/>
      <c r="O138" s="247"/>
      <c r="P138" s="11">
        <f t="shared" si="12"/>
        <v>11360</v>
      </c>
      <c r="Q138" s="238"/>
      <c r="R138" s="76" t="s">
        <v>258</v>
      </c>
    </row>
    <row r="139" spans="1:19" s="27" customFormat="1" ht="31.5" x14ac:dyDescent="0.25">
      <c r="A139" s="247"/>
      <c r="B139" s="247"/>
      <c r="C139" s="76" t="s">
        <v>254</v>
      </c>
      <c r="D139" s="76" t="s">
        <v>257</v>
      </c>
      <c r="E139" s="81" t="s">
        <v>259</v>
      </c>
      <c r="F139" s="10" t="s">
        <v>218</v>
      </c>
      <c r="G139" s="247">
        <v>11772</v>
      </c>
      <c r="H139" s="247">
        <v>11528</v>
      </c>
      <c r="I139" s="79">
        <f>G139-H139</f>
        <v>244</v>
      </c>
      <c r="J139" s="76">
        <v>1</v>
      </c>
      <c r="K139" s="10">
        <f>I139*J139</f>
        <v>244</v>
      </c>
      <c r="L139" s="16">
        <v>0</v>
      </c>
      <c r="M139" s="80">
        <f>ROUND(K139*L139,0)</f>
        <v>0</v>
      </c>
      <c r="N139" s="247"/>
      <c r="O139" s="247"/>
      <c r="P139" s="11">
        <f>K139+ROUND(K139*L139,0)</f>
        <v>244</v>
      </c>
      <c r="Q139" s="238"/>
      <c r="R139" s="76" t="s">
        <v>260</v>
      </c>
    </row>
    <row r="140" spans="1:19" s="27" customFormat="1" ht="31.5" x14ac:dyDescent="0.25">
      <c r="A140" s="247"/>
      <c r="B140" s="247"/>
      <c r="C140" s="76" t="s">
        <v>254</v>
      </c>
      <c r="D140" s="76" t="s">
        <v>261</v>
      </c>
      <c r="E140" s="81" t="s">
        <v>262</v>
      </c>
      <c r="F140" s="6" t="s">
        <v>42</v>
      </c>
      <c r="G140" s="247">
        <v>3157</v>
      </c>
      <c r="H140" s="247">
        <v>2873</v>
      </c>
      <c r="I140" s="79">
        <f t="shared" si="9"/>
        <v>284</v>
      </c>
      <c r="J140" s="76">
        <v>1</v>
      </c>
      <c r="K140" s="10">
        <f t="shared" si="10"/>
        <v>284</v>
      </c>
      <c r="L140" s="16">
        <v>0</v>
      </c>
      <c r="M140" s="80">
        <f t="shared" si="11"/>
        <v>0</v>
      </c>
      <c r="N140" s="247"/>
      <c r="O140" s="247"/>
      <c r="P140" s="11">
        <f t="shared" si="12"/>
        <v>284</v>
      </c>
      <c r="Q140" s="238"/>
      <c r="R140" s="76" t="s">
        <v>263</v>
      </c>
    </row>
    <row r="141" spans="1:19" s="27" customFormat="1" ht="31.5" x14ac:dyDescent="0.25">
      <c r="A141" s="247"/>
      <c r="B141" s="247"/>
      <c r="C141" s="76" t="s">
        <v>254</v>
      </c>
      <c r="D141" s="76" t="s">
        <v>264</v>
      </c>
      <c r="E141" s="91">
        <v>38850596</v>
      </c>
      <c r="F141" s="6" t="s">
        <v>42</v>
      </c>
      <c r="G141" s="247">
        <v>26124</v>
      </c>
      <c r="H141" s="247">
        <v>26124</v>
      </c>
      <c r="I141" s="79">
        <f t="shared" si="9"/>
        <v>0</v>
      </c>
      <c r="J141" s="76" t="s">
        <v>77</v>
      </c>
      <c r="K141" s="10">
        <f t="shared" si="10"/>
        <v>0</v>
      </c>
      <c r="L141" s="16">
        <v>0</v>
      </c>
      <c r="M141" s="80">
        <f t="shared" si="11"/>
        <v>0</v>
      </c>
      <c r="N141" s="247"/>
      <c r="O141" s="247"/>
      <c r="P141" s="11">
        <f t="shared" si="12"/>
        <v>0</v>
      </c>
      <c r="Q141" s="238"/>
      <c r="R141" s="76" t="s">
        <v>265</v>
      </c>
    </row>
    <row r="142" spans="1:19" s="27" customFormat="1" ht="31.5" x14ac:dyDescent="0.25">
      <c r="A142" s="247"/>
      <c r="B142" s="247"/>
      <c r="C142" s="17" t="s">
        <v>254</v>
      </c>
      <c r="D142" s="76" t="s">
        <v>105</v>
      </c>
      <c r="E142" s="13">
        <v>14223514</v>
      </c>
      <c r="F142" s="6" t="s">
        <v>42</v>
      </c>
      <c r="G142" s="247">
        <v>10901</v>
      </c>
      <c r="H142" s="247">
        <v>9405</v>
      </c>
      <c r="I142" s="79">
        <f t="shared" si="9"/>
        <v>1496</v>
      </c>
      <c r="J142" s="76">
        <v>1</v>
      </c>
      <c r="K142" s="10">
        <f t="shared" si="10"/>
        <v>1496</v>
      </c>
      <c r="L142" s="16">
        <v>5.9999999999999995E-4</v>
      </c>
      <c r="M142" s="80">
        <f t="shared" si="11"/>
        <v>1</v>
      </c>
      <c r="N142" s="247"/>
      <c r="O142" s="247"/>
      <c r="P142" s="11">
        <f t="shared" si="12"/>
        <v>1497</v>
      </c>
      <c r="Q142" s="238"/>
      <c r="R142" s="76" t="s">
        <v>266</v>
      </c>
      <c r="S142" s="27" t="s">
        <v>267</v>
      </c>
    </row>
    <row r="143" spans="1:19" s="27" customFormat="1" ht="47.25" x14ac:dyDescent="0.25">
      <c r="A143" s="247"/>
      <c r="B143" s="247"/>
      <c r="C143" s="17" t="s">
        <v>254</v>
      </c>
      <c r="D143" s="17" t="s">
        <v>268</v>
      </c>
      <c r="E143" s="13">
        <v>3791988</v>
      </c>
      <c r="F143" s="10" t="s">
        <v>218</v>
      </c>
      <c r="G143" s="247">
        <v>39027</v>
      </c>
      <c r="H143" s="247">
        <v>25294</v>
      </c>
      <c r="I143" s="79">
        <f t="shared" si="9"/>
        <v>13733</v>
      </c>
      <c r="J143" s="17">
        <v>1</v>
      </c>
      <c r="K143" s="10">
        <f t="shared" si="10"/>
        <v>13733</v>
      </c>
      <c r="L143" s="8">
        <v>0</v>
      </c>
      <c r="M143" s="80">
        <f t="shared" si="11"/>
        <v>0</v>
      </c>
      <c r="N143" s="247"/>
      <c r="O143" s="247"/>
      <c r="P143" s="11">
        <f t="shared" si="12"/>
        <v>13733</v>
      </c>
      <c r="Q143" s="238"/>
      <c r="R143" s="76" t="s">
        <v>269</v>
      </c>
    </row>
    <row r="144" spans="1:19" s="27" customFormat="1" ht="31.5" x14ac:dyDescent="0.25">
      <c r="A144" s="247"/>
      <c r="B144" s="247"/>
      <c r="C144" s="167" t="s">
        <v>254</v>
      </c>
      <c r="D144" s="167" t="s">
        <v>270</v>
      </c>
      <c r="E144" s="91">
        <v>29933388</v>
      </c>
      <c r="F144" s="128" t="s">
        <v>42</v>
      </c>
      <c r="G144" s="181">
        <v>18426</v>
      </c>
      <c r="H144" s="181">
        <v>15734</v>
      </c>
      <c r="I144" s="166">
        <f t="shared" si="9"/>
        <v>2692</v>
      </c>
      <c r="J144" s="167">
        <v>1</v>
      </c>
      <c r="K144" s="168">
        <f t="shared" si="10"/>
        <v>2692</v>
      </c>
      <c r="L144" s="230">
        <v>0</v>
      </c>
      <c r="M144" s="170">
        <f t="shared" si="11"/>
        <v>0</v>
      </c>
      <c r="N144" s="181"/>
      <c r="O144" s="181"/>
      <c r="P144" s="171">
        <f t="shared" si="12"/>
        <v>2692</v>
      </c>
      <c r="Q144" s="183"/>
      <c r="R144" s="76" t="s">
        <v>271</v>
      </c>
    </row>
    <row r="145" spans="1:20" s="27" customFormat="1" ht="31.5" x14ac:dyDescent="0.25">
      <c r="A145" s="247"/>
      <c r="B145" s="247"/>
      <c r="C145" s="17" t="s">
        <v>254</v>
      </c>
      <c r="D145" s="76" t="s">
        <v>272</v>
      </c>
      <c r="E145" s="13">
        <v>2200004038</v>
      </c>
      <c r="F145" s="6" t="s">
        <v>42</v>
      </c>
      <c r="G145" s="247">
        <v>14997</v>
      </c>
      <c r="H145" s="247">
        <v>13880</v>
      </c>
      <c r="I145" s="79">
        <f>G145-H145</f>
        <v>1117</v>
      </c>
      <c r="J145" s="76">
        <v>1</v>
      </c>
      <c r="K145" s="10">
        <f>I145*J145</f>
        <v>1117</v>
      </c>
      <c r="L145" s="16">
        <v>0</v>
      </c>
      <c r="M145" s="80">
        <f>ROUND(K145*L145,0)</f>
        <v>0</v>
      </c>
      <c r="N145" s="247"/>
      <c r="O145" s="247"/>
      <c r="P145" s="11">
        <f t="shared" si="12"/>
        <v>1117</v>
      </c>
      <c r="Q145" s="238"/>
      <c r="R145" s="76" t="s">
        <v>273</v>
      </c>
    </row>
    <row r="146" spans="1:20" s="27" customFormat="1" ht="31.5" x14ac:dyDescent="0.25">
      <c r="A146" s="247"/>
      <c r="B146" s="247"/>
      <c r="C146" s="17" t="s">
        <v>254</v>
      </c>
      <c r="D146" s="17" t="s">
        <v>274</v>
      </c>
      <c r="E146" s="81" t="s">
        <v>275</v>
      </c>
      <c r="F146" s="10" t="s">
        <v>218</v>
      </c>
      <c r="G146" s="247">
        <v>95674</v>
      </c>
      <c r="H146" s="247">
        <v>95441</v>
      </c>
      <c r="I146" s="79">
        <f t="shared" si="9"/>
        <v>233</v>
      </c>
      <c r="J146" s="17">
        <v>1</v>
      </c>
      <c r="K146" s="10">
        <f t="shared" si="10"/>
        <v>233</v>
      </c>
      <c r="L146" s="8">
        <v>0</v>
      </c>
      <c r="M146" s="80">
        <f t="shared" si="11"/>
        <v>0</v>
      </c>
      <c r="N146" s="247"/>
      <c r="O146" s="247"/>
      <c r="P146" s="11">
        <f t="shared" si="12"/>
        <v>233</v>
      </c>
      <c r="Q146" s="238"/>
      <c r="R146" s="76" t="s">
        <v>276</v>
      </c>
    </row>
    <row r="147" spans="1:20" s="27" customFormat="1" ht="31.5" x14ac:dyDescent="0.25">
      <c r="A147" s="247"/>
      <c r="B147" s="247"/>
      <c r="C147" s="17" t="s">
        <v>254</v>
      </c>
      <c r="D147" s="17" t="s">
        <v>277</v>
      </c>
      <c r="E147" s="81" t="s">
        <v>278</v>
      </c>
      <c r="F147" s="10" t="s">
        <v>218</v>
      </c>
      <c r="G147" s="247">
        <v>294903</v>
      </c>
      <c r="H147" s="247">
        <v>293506</v>
      </c>
      <c r="I147" s="79">
        <f>G147-H147</f>
        <v>1397</v>
      </c>
      <c r="J147" s="17">
        <v>1</v>
      </c>
      <c r="K147" s="10">
        <f>I147*J147</f>
        <v>1397</v>
      </c>
      <c r="L147" s="8">
        <v>0</v>
      </c>
      <c r="M147" s="80">
        <f>ROUND(K147*L147,0)</f>
        <v>0</v>
      </c>
      <c r="N147" s="247"/>
      <c r="O147" s="247"/>
      <c r="P147" s="11">
        <f t="shared" si="12"/>
        <v>1397</v>
      </c>
      <c r="Q147" s="238"/>
      <c r="R147" s="76" t="s">
        <v>276</v>
      </c>
    </row>
    <row r="148" spans="1:20" s="27" customFormat="1" ht="31.5" x14ac:dyDescent="0.25">
      <c r="A148" s="247"/>
      <c r="B148" s="247"/>
      <c r="C148" s="17" t="s">
        <v>254</v>
      </c>
      <c r="D148" s="17" t="s">
        <v>277</v>
      </c>
      <c r="E148" s="13">
        <v>117074528</v>
      </c>
      <c r="F148" s="10" t="s">
        <v>218</v>
      </c>
      <c r="G148" s="182">
        <v>9984</v>
      </c>
      <c r="H148" s="182">
        <v>9220</v>
      </c>
      <c r="I148" s="79">
        <f>G148-H148</f>
        <v>764</v>
      </c>
      <c r="J148" s="89">
        <v>1</v>
      </c>
      <c r="K148" s="10">
        <f>I148*J148</f>
        <v>764</v>
      </c>
      <c r="L148" s="165">
        <v>0</v>
      </c>
      <c r="M148" s="80">
        <f>ROUND(K148*L148,0)</f>
        <v>0</v>
      </c>
      <c r="N148" s="182"/>
      <c r="O148" s="182"/>
      <c r="P148" s="11">
        <f t="shared" si="12"/>
        <v>764</v>
      </c>
      <c r="Q148" s="3"/>
      <c r="R148" s="76" t="s">
        <v>279</v>
      </c>
      <c r="T148" s="27" t="s">
        <v>280</v>
      </c>
    </row>
    <row r="149" spans="1:20" s="27" customFormat="1" ht="31.5" x14ac:dyDescent="0.25">
      <c r="A149" s="247"/>
      <c r="B149" s="247"/>
      <c r="C149" s="17" t="s">
        <v>254</v>
      </c>
      <c r="D149" s="17" t="s">
        <v>281</v>
      </c>
      <c r="E149" s="13">
        <v>9088980</v>
      </c>
      <c r="F149" s="10" t="s">
        <v>218</v>
      </c>
      <c r="G149" s="247">
        <v>4048</v>
      </c>
      <c r="H149" s="247">
        <v>3992</v>
      </c>
      <c r="I149" s="79">
        <f t="shared" si="9"/>
        <v>56</v>
      </c>
      <c r="J149" s="17">
        <v>20</v>
      </c>
      <c r="K149" s="10">
        <f t="shared" si="10"/>
        <v>1120</v>
      </c>
      <c r="L149" s="8">
        <v>-7.6899999999999996E-2</v>
      </c>
      <c r="M149" s="80">
        <f t="shared" si="11"/>
        <v>-86</v>
      </c>
      <c r="N149" s="247"/>
      <c r="O149" s="247"/>
      <c r="P149" s="11">
        <f t="shared" si="12"/>
        <v>1034</v>
      </c>
      <c r="Q149" s="238"/>
      <c r="R149" s="76" t="s">
        <v>282</v>
      </c>
    </row>
    <row r="150" spans="1:20" s="27" customFormat="1" ht="31.5" x14ac:dyDescent="0.25">
      <c r="A150" s="247"/>
      <c r="B150" s="247"/>
      <c r="C150" s="76" t="s">
        <v>254</v>
      </c>
      <c r="D150" s="76" t="s">
        <v>283</v>
      </c>
      <c r="E150" s="91">
        <v>3798480</v>
      </c>
      <c r="F150" s="6" t="s">
        <v>42</v>
      </c>
      <c r="G150" s="247">
        <v>57010</v>
      </c>
      <c r="H150" s="247">
        <v>57010</v>
      </c>
      <c r="I150" s="79">
        <f t="shared" si="9"/>
        <v>0</v>
      </c>
      <c r="J150" s="76" t="s">
        <v>84</v>
      </c>
      <c r="K150" s="10">
        <f t="shared" si="10"/>
        <v>0</v>
      </c>
      <c r="L150" s="16">
        <v>0</v>
      </c>
      <c r="M150" s="80">
        <f t="shared" si="11"/>
        <v>0</v>
      </c>
      <c r="N150" s="247"/>
      <c r="O150" s="247"/>
      <c r="P150" s="11">
        <f t="shared" si="12"/>
        <v>0</v>
      </c>
      <c r="Q150" s="238"/>
      <c r="R150" s="76" t="s">
        <v>265</v>
      </c>
      <c r="S150" s="82">
        <f>SUM(P137:P150)</f>
        <v>38648</v>
      </c>
      <c r="T150" s="82">
        <f>P18-S150</f>
        <v>432.40000000000873</v>
      </c>
    </row>
    <row r="151" spans="1:20" s="27" customFormat="1" ht="47.25" x14ac:dyDescent="0.25">
      <c r="A151" s="247"/>
      <c r="B151" s="247"/>
      <c r="C151" s="17" t="s">
        <v>284</v>
      </c>
      <c r="D151" s="17" t="s">
        <v>285</v>
      </c>
      <c r="E151" s="13">
        <v>3771245</v>
      </c>
      <c r="F151" s="10" t="s">
        <v>218</v>
      </c>
      <c r="G151" s="247"/>
      <c r="H151" s="247"/>
      <c r="I151" s="79">
        <f t="shared" si="9"/>
        <v>0</v>
      </c>
      <c r="J151" s="17">
        <v>40</v>
      </c>
      <c r="K151" s="10">
        <f t="shared" si="10"/>
        <v>0</v>
      </c>
      <c r="L151" s="8">
        <v>0</v>
      </c>
      <c r="M151" s="80">
        <f t="shared" si="11"/>
        <v>0</v>
      </c>
      <c r="N151" s="247"/>
      <c r="O151" s="247"/>
      <c r="P151" s="184">
        <v>11000</v>
      </c>
      <c r="Q151" s="238" t="s">
        <v>286</v>
      </c>
      <c r="R151" s="76" t="s">
        <v>287</v>
      </c>
    </row>
    <row r="152" spans="1:20" s="27" customFormat="1" ht="47.25" x14ac:dyDescent="0.25">
      <c r="A152" s="247"/>
      <c r="B152" s="247"/>
      <c r="C152" s="17" t="s">
        <v>284</v>
      </c>
      <c r="D152" s="17" t="s">
        <v>285</v>
      </c>
      <c r="E152" s="81" t="s">
        <v>288</v>
      </c>
      <c r="F152" s="10" t="s">
        <v>218</v>
      </c>
      <c r="G152" s="247"/>
      <c r="H152" s="247"/>
      <c r="I152" s="79">
        <f t="shared" si="9"/>
        <v>0</v>
      </c>
      <c r="J152" s="17">
        <v>40</v>
      </c>
      <c r="K152" s="10">
        <f t="shared" si="10"/>
        <v>0</v>
      </c>
      <c r="L152" s="8">
        <v>0</v>
      </c>
      <c r="M152" s="80">
        <f t="shared" si="11"/>
        <v>0</v>
      </c>
      <c r="N152" s="247"/>
      <c r="O152" s="247"/>
      <c r="P152" s="184">
        <v>14639</v>
      </c>
      <c r="Q152" s="238" t="s">
        <v>286</v>
      </c>
      <c r="R152" s="76" t="s">
        <v>289</v>
      </c>
    </row>
    <row r="153" spans="1:20" s="27" customFormat="1" ht="47.25" x14ac:dyDescent="0.25">
      <c r="A153" s="247"/>
      <c r="B153" s="247"/>
      <c r="C153" s="17" t="s">
        <v>284</v>
      </c>
      <c r="D153" s="17" t="s">
        <v>290</v>
      </c>
      <c r="E153" s="13">
        <v>3771217</v>
      </c>
      <c r="F153" s="10" t="s">
        <v>218</v>
      </c>
      <c r="G153" s="181">
        <v>44128</v>
      </c>
      <c r="H153" s="181">
        <v>43682</v>
      </c>
      <c r="I153" s="79">
        <f t="shared" si="9"/>
        <v>446</v>
      </c>
      <c r="J153" s="17">
        <v>40</v>
      </c>
      <c r="K153" s="10">
        <f t="shared" si="10"/>
        <v>17840</v>
      </c>
      <c r="L153" s="16">
        <v>0</v>
      </c>
      <c r="M153" s="80">
        <f t="shared" si="11"/>
        <v>0</v>
      </c>
      <c r="N153" s="247"/>
      <c r="O153" s="247"/>
      <c r="P153" s="11">
        <f t="shared" si="12"/>
        <v>17840</v>
      </c>
      <c r="Q153" s="238"/>
      <c r="R153" s="76" t="s">
        <v>291</v>
      </c>
    </row>
    <row r="154" spans="1:20" s="27" customFormat="1" ht="47.25" x14ac:dyDescent="0.25">
      <c r="A154" s="247"/>
      <c r="B154" s="247"/>
      <c r="C154" s="17" t="s">
        <v>284</v>
      </c>
      <c r="D154" s="17" t="s">
        <v>292</v>
      </c>
      <c r="E154" s="13">
        <v>14271986</v>
      </c>
      <c r="F154" s="10" t="s">
        <v>218</v>
      </c>
      <c r="G154" s="181"/>
      <c r="H154" s="181"/>
      <c r="I154" s="79">
        <f t="shared" si="9"/>
        <v>0</v>
      </c>
      <c r="J154" s="17">
        <v>40</v>
      </c>
      <c r="K154" s="10">
        <f t="shared" si="10"/>
        <v>0</v>
      </c>
      <c r="L154" s="16">
        <v>0</v>
      </c>
      <c r="M154" s="80">
        <f t="shared" si="11"/>
        <v>0</v>
      </c>
      <c r="N154" s="247"/>
      <c r="O154" s="247"/>
      <c r="P154" s="184">
        <v>18386</v>
      </c>
      <c r="Q154" s="238" t="s">
        <v>286</v>
      </c>
      <c r="R154" s="76" t="s">
        <v>293</v>
      </c>
    </row>
    <row r="155" spans="1:20" s="27" customFormat="1" ht="31.5" x14ac:dyDescent="0.25">
      <c r="A155" s="247"/>
      <c r="B155" s="247"/>
      <c r="C155" s="76" t="s">
        <v>284</v>
      </c>
      <c r="D155" s="76" t="s">
        <v>294</v>
      </c>
      <c r="E155" s="13">
        <v>28538827</v>
      </c>
      <c r="F155" s="10" t="s">
        <v>218</v>
      </c>
      <c r="G155" s="181">
        <v>15840</v>
      </c>
      <c r="H155" s="181">
        <v>15263</v>
      </c>
      <c r="I155" s="79">
        <f t="shared" si="9"/>
        <v>577</v>
      </c>
      <c r="J155" s="76">
        <v>1</v>
      </c>
      <c r="K155" s="10">
        <f t="shared" si="10"/>
        <v>577</v>
      </c>
      <c r="L155" s="16">
        <v>0</v>
      </c>
      <c r="M155" s="80">
        <f t="shared" si="11"/>
        <v>0</v>
      </c>
      <c r="N155" s="247"/>
      <c r="O155" s="247"/>
      <c r="P155" s="11">
        <f t="shared" si="12"/>
        <v>577</v>
      </c>
      <c r="Q155" s="238"/>
      <c r="R155" s="76" t="s">
        <v>295</v>
      </c>
    </row>
    <row r="156" spans="1:20" s="27" customFormat="1" ht="47.25" x14ac:dyDescent="0.25">
      <c r="A156" s="247"/>
      <c r="B156" s="247"/>
      <c r="C156" s="76" t="s">
        <v>284</v>
      </c>
      <c r="D156" s="76" t="s">
        <v>296</v>
      </c>
      <c r="E156" s="13">
        <v>9217086005841</v>
      </c>
      <c r="F156" s="10" t="s">
        <v>218</v>
      </c>
      <c r="G156" s="181">
        <v>7908</v>
      </c>
      <c r="H156" s="181">
        <v>7658</v>
      </c>
      <c r="I156" s="79">
        <f t="shared" si="9"/>
        <v>250</v>
      </c>
      <c r="J156" s="76">
        <v>40</v>
      </c>
      <c r="K156" s="10">
        <f t="shared" si="10"/>
        <v>10000</v>
      </c>
      <c r="L156" s="16">
        <v>0</v>
      </c>
      <c r="M156" s="80">
        <f t="shared" si="11"/>
        <v>0</v>
      </c>
      <c r="N156" s="247"/>
      <c r="O156" s="247"/>
      <c r="P156" s="11">
        <f t="shared" si="12"/>
        <v>10000</v>
      </c>
      <c r="Q156" s="238"/>
      <c r="R156" s="76" t="s">
        <v>297</v>
      </c>
    </row>
    <row r="157" spans="1:20" s="27" customFormat="1" ht="31.5" x14ac:dyDescent="0.25">
      <c r="A157" s="247"/>
      <c r="B157" s="247"/>
      <c r="C157" s="17" t="s">
        <v>284</v>
      </c>
      <c r="D157" s="17" t="s">
        <v>298</v>
      </c>
      <c r="E157" s="13">
        <v>307118</v>
      </c>
      <c r="F157" s="10" t="s">
        <v>218</v>
      </c>
      <c r="G157" s="181">
        <v>11159</v>
      </c>
      <c r="H157" s="181">
        <v>11103</v>
      </c>
      <c r="I157" s="79">
        <f t="shared" si="9"/>
        <v>56</v>
      </c>
      <c r="J157" s="17">
        <v>40</v>
      </c>
      <c r="K157" s="10">
        <f t="shared" si="10"/>
        <v>2240</v>
      </c>
      <c r="L157" s="8">
        <v>0</v>
      </c>
      <c r="M157" s="80">
        <f t="shared" si="11"/>
        <v>0</v>
      </c>
      <c r="N157" s="247"/>
      <c r="O157" s="247"/>
      <c r="P157" s="11">
        <f t="shared" si="12"/>
        <v>2240</v>
      </c>
      <c r="Q157" s="238"/>
      <c r="R157" s="76" t="s">
        <v>299</v>
      </c>
    </row>
    <row r="158" spans="1:20" s="27" customFormat="1" ht="31.5" x14ac:dyDescent="0.25">
      <c r="A158" s="247"/>
      <c r="B158" s="247"/>
      <c r="C158" s="76" t="s">
        <v>284</v>
      </c>
      <c r="D158" s="76" t="s">
        <v>300</v>
      </c>
      <c r="E158" s="13">
        <v>19015326</v>
      </c>
      <c r="F158" s="6" t="s">
        <v>42</v>
      </c>
      <c r="G158" s="181">
        <v>3174</v>
      </c>
      <c r="H158" s="181">
        <v>3169</v>
      </c>
      <c r="I158" s="79">
        <f t="shared" si="9"/>
        <v>5</v>
      </c>
      <c r="J158" s="76">
        <v>1</v>
      </c>
      <c r="K158" s="10">
        <f t="shared" si="10"/>
        <v>5</v>
      </c>
      <c r="L158" s="16">
        <v>0</v>
      </c>
      <c r="M158" s="80">
        <f t="shared" si="11"/>
        <v>0</v>
      </c>
      <c r="N158" s="247"/>
      <c r="O158" s="247"/>
      <c r="P158" s="11">
        <f t="shared" si="12"/>
        <v>5</v>
      </c>
      <c r="Q158" s="238"/>
      <c r="R158" s="76" t="s">
        <v>301</v>
      </c>
      <c r="S158" s="82">
        <f>SUM(P151:P158)</f>
        <v>74687</v>
      </c>
      <c r="T158" s="82">
        <f>P21-S158</f>
        <v>3308.2599999996892</v>
      </c>
    </row>
    <row r="159" spans="1:20" s="27" customFormat="1" ht="31.5" x14ac:dyDescent="0.25">
      <c r="A159" s="247"/>
      <c r="B159" s="247"/>
      <c r="C159" s="252" t="s">
        <v>284</v>
      </c>
      <c r="D159" s="252" t="s">
        <v>302</v>
      </c>
      <c r="E159" s="91">
        <v>111105735</v>
      </c>
      <c r="F159" s="128" t="s">
        <v>42</v>
      </c>
      <c r="G159" s="181">
        <v>3463</v>
      </c>
      <c r="H159" s="181">
        <v>3059</v>
      </c>
      <c r="I159" s="166">
        <f t="shared" si="9"/>
        <v>404</v>
      </c>
      <c r="J159" s="252">
        <v>1</v>
      </c>
      <c r="K159" s="168">
        <f t="shared" si="10"/>
        <v>404</v>
      </c>
      <c r="L159" s="253">
        <v>0</v>
      </c>
      <c r="M159" s="80">
        <f t="shared" si="11"/>
        <v>0</v>
      </c>
      <c r="N159" s="181"/>
      <c r="O159" s="181"/>
      <c r="P159" s="171">
        <f t="shared" si="12"/>
        <v>404</v>
      </c>
      <c r="Q159" s="183"/>
      <c r="R159" s="76" t="s">
        <v>303</v>
      </c>
      <c r="S159" s="82"/>
      <c r="T159" s="82"/>
    </row>
    <row r="160" spans="1:20" s="27" customFormat="1" ht="47.25" x14ac:dyDescent="0.25">
      <c r="A160" s="247"/>
      <c r="B160" s="247"/>
      <c r="C160" s="17" t="s">
        <v>304</v>
      </c>
      <c r="D160" s="76" t="s">
        <v>305</v>
      </c>
      <c r="E160" s="13">
        <v>33680803</v>
      </c>
      <c r="F160" s="10" t="s">
        <v>218</v>
      </c>
      <c r="G160" s="181">
        <v>1904</v>
      </c>
      <c r="H160" s="181">
        <v>1784</v>
      </c>
      <c r="I160" s="79">
        <f t="shared" si="9"/>
        <v>120</v>
      </c>
      <c r="J160" s="76">
        <v>1</v>
      </c>
      <c r="K160" s="10">
        <f t="shared" si="10"/>
        <v>120</v>
      </c>
      <c r="L160" s="16">
        <v>0</v>
      </c>
      <c r="M160" s="80">
        <f t="shared" si="11"/>
        <v>0</v>
      </c>
      <c r="N160" s="247"/>
      <c r="O160" s="247"/>
      <c r="P160" s="11">
        <f t="shared" si="12"/>
        <v>120</v>
      </c>
      <c r="Q160" s="183"/>
      <c r="R160" s="76" t="s">
        <v>306</v>
      </c>
      <c r="S160" s="27" t="s">
        <v>307</v>
      </c>
    </row>
    <row r="161" spans="1:20" s="27" customFormat="1" ht="58.5" customHeight="1" x14ac:dyDescent="0.25">
      <c r="A161" s="247"/>
      <c r="B161" s="247"/>
      <c r="C161" s="255" t="s">
        <v>304</v>
      </c>
      <c r="D161" s="256" t="s">
        <v>305</v>
      </c>
      <c r="E161" s="257">
        <v>33690342</v>
      </c>
      <c r="F161" s="258" t="s">
        <v>218</v>
      </c>
      <c r="G161" s="259">
        <v>25</v>
      </c>
      <c r="H161" s="259">
        <v>0</v>
      </c>
      <c r="I161" s="260">
        <f t="shared" si="9"/>
        <v>25</v>
      </c>
      <c r="J161" s="256">
        <v>40</v>
      </c>
      <c r="K161" s="258">
        <f t="shared" si="10"/>
        <v>1000</v>
      </c>
      <c r="L161" s="261">
        <v>0</v>
      </c>
      <c r="M161" s="262">
        <f t="shared" si="11"/>
        <v>0</v>
      </c>
      <c r="N161" s="259"/>
      <c r="O161" s="259"/>
      <c r="P161" s="190">
        <f t="shared" si="12"/>
        <v>1000</v>
      </c>
      <c r="Q161" s="231" t="s">
        <v>308</v>
      </c>
      <c r="R161" s="76" t="s">
        <v>306</v>
      </c>
      <c r="S161" s="27" t="s">
        <v>307</v>
      </c>
    </row>
    <row r="162" spans="1:20" s="27" customFormat="1" ht="47.25" x14ac:dyDescent="0.25">
      <c r="A162" s="247"/>
      <c r="B162" s="247"/>
      <c r="C162" s="17" t="s">
        <v>304</v>
      </c>
      <c r="D162" s="76" t="s">
        <v>305</v>
      </c>
      <c r="E162" s="13">
        <v>9233078002059</v>
      </c>
      <c r="F162" s="10" t="s">
        <v>218</v>
      </c>
      <c r="G162" s="181">
        <v>352444</v>
      </c>
      <c r="H162" s="181">
        <v>350322</v>
      </c>
      <c r="I162" s="79">
        <f>G162-H162</f>
        <v>2122</v>
      </c>
      <c r="J162" s="76">
        <v>1</v>
      </c>
      <c r="K162" s="10">
        <f>I162*J162</f>
        <v>2122</v>
      </c>
      <c r="L162" s="16">
        <v>0</v>
      </c>
      <c r="M162" s="80">
        <f>ROUND(K162*L162,0)</f>
        <v>0</v>
      </c>
      <c r="N162" s="247"/>
      <c r="O162" s="247"/>
      <c r="P162" s="11">
        <f t="shared" si="12"/>
        <v>2122</v>
      </c>
      <c r="Q162" s="183"/>
      <c r="R162" s="76" t="s">
        <v>306</v>
      </c>
      <c r="S162" s="27" t="s">
        <v>307</v>
      </c>
      <c r="T162" s="82"/>
    </row>
    <row r="163" spans="1:20" s="27" customFormat="1" ht="47.25" x14ac:dyDescent="0.25">
      <c r="A163" s="247"/>
      <c r="B163" s="247"/>
      <c r="C163" s="17" t="s">
        <v>304</v>
      </c>
      <c r="D163" s="76" t="s">
        <v>309</v>
      </c>
      <c r="E163" s="13">
        <v>107184362</v>
      </c>
      <c r="F163" s="10" t="s">
        <v>218</v>
      </c>
      <c r="G163" s="181">
        <v>13408</v>
      </c>
      <c r="H163" s="181">
        <v>13225</v>
      </c>
      <c r="I163" s="79">
        <f t="shared" si="9"/>
        <v>183</v>
      </c>
      <c r="J163" s="76">
        <v>1</v>
      </c>
      <c r="K163" s="10">
        <f t="shared" si="10"/>
        <v>183</v>
      </c>
      <c r="L163" s="16">
        <v>0</v>
      </c>
      <c r="M163" s="80">
        <f t="shared" si="11"/>
        <v>0</v>
      </c>
      <c r="N163" s="247"/>
      <c r="O163" s="247"/>
      <c r="P163" s="11">
        <f t="shared" si="12"/>
        <v>183</v>
      </c>
      <c r="Q163" s="238"/>
      <c r="R163" s="76" t="s">
        <v>310</v>
      </c>
      <c r="S163" s="82">
        <f>SUM(P160:P163)</f>
        <v>3425</v>
      </c>
      <c r="T163" s="82">
        <f>P24+P25-S163</f>
        <v>-500.59999999998581</v>
      </c>
    </row>
    <row r="164" spans="1:20" s="27" customFormat="1" ht="47.25" x14ac:dyDescent="0.25">
      <c r="A164" s="247"/>
      <c r="B164" s="247"/>
      <c r="C164" s="17" t="s">
        <v>311</v>
      </c>
      <c r="D164" s="17" t="s">
        <v>312</v>
      </c>
      <c r="E164" s="81" t="s">
        <v>313</v>
      </c>
      <c r="F164" s="10" t="s">
        <v>218</v>
      </c>
      <c r="G164" s="181"/>
      <c r="H164" s="181"/>
      <c r="I164" s="79">
        <f t="shared" si="9"/>
        <v>0</v>
      </c>
      <c r="J164" s="17">
        <v>30</v>
      </c>
      <c r="K164" s="10">
        <f t="shared" si="10"/>
        <v>0</v>
      </c>
      <c r="L164" s="8">
        <v>0</v>
      </c>
      <c r="M164" s="80">
        <f t="shared" si="11"/>
        <v>0</v>
      </c>
      <c r="N164" s="247"/>
      <c r="O164" s="247"/>
      <c r="P164" s="184">
        <v>23986</v>
      </c>
      <c r="Q164" s="238" t="s">
        <v>286</v>
      </c>
      <c r="R164" s="76" t="s">
        <v>314</v>
      </c>
    </row>
    <row r="165" spans="1:20" s="27" customFormat="1" ht="47.25" x14ac:dyDescent="0.25">
      <c r="A165" s="247"/>
      <c r="B165" s="247"/>
      <c r="C165" s="17" t="s">
        <v>311</v>
      </c>
      <c r="D165" s="17" t="s">
        <v>315</v>
      </c>
      <c r="E165" s="81" t="s">
        <v>316</v>
      </c>
      <c r="F165" s="10" t="s">
        <v>218</v>
      </c>
      <c r="G165" s="181"/>
      <c r="H165" s="181"/>
      <c r="I165" s="79">
        <f t="shared" si="9"/>
        <v>0</v>
      </c>
      <c r="J165" s="17">
        <v>1</v>
      </c>
      <c r="K165" s="10">
        <f t="shared" si="10"/>
        <v>0</v>
      </c>
      <c r="L165" s="8">
        <v>0</v>
      </c>
      <c r="M165" s="80">
        <f t="shared" si="11"/>
        <v>0</v>
      </c>
      <c r="N165" s="247"/>
      <c r="O165" s="247"/>
      <c r="P165" s="184">
        <f t="shared" si="12"/>
        <v>0</v>
      </c>
      <c r="Q165" s="238" t="s">
        <v>286</v>
      </c>
      <c r="R165" s="76" t="s">
        <v>314</v>
      </c>
    </row>
    <row r="166" spans="1:20" s="27" customFormat="1" ht="47.25" x14ac:dyDescent="0.25">
      <c r="A166" s="247"/>
      <c r="B166" s="247"/>
      <c r="C166" s="76" t="s">
        <v>311</v>
      </c>
      <c r="D166" s="76" t="s">
        <v>317</v>
      </c>
      <c r="E166" s="81" t="s">
        <v>318</v>
      </c>
      <c r="F166" s="10" t="s">
        <v>218</v>
      </c>
      <c r="G166" s="181">
        <v>6</v>
      </c>
      <c r="H166" s="181">
        <v>5</v>
      </c>
      <c r="I166" s="79">
        <f t="shared" si="9"/>
        <v>1</v>
      </c>
      <c r="J166" s="76">
        <v>1</v>
      </c>
      <c r="K166" s="10">
        <f t="shared" si="10"/>
        <v>1</v>
      </c>
      <c r="L166" s="16">
        <v>0</v>
      </c>
      <c r="M166" s="80">
        <f t="shared" si="11"/>
        <v>0</v>
      </c>
      <c r="N166" s="247"/>
      <c r="O166" s="247"/>
      <c r="P166" s="11">
        <f t="shared" si="12"/>
        <v>1</v>
      </c>
      <c r="Q166" s="238"/>
      <c r="R166" s="76" t="s">
        <v>319</v>
      </c>
      <c r="S166" s="27" t="s">
        <v>320</v>
      </c>
    </row>
    <row r="167" spans="1:20" s="27" customFormat="1" ht="47.25" x14ac:dyDescent="0.25">
      <c r="A167" s="247"/>
      <c r="B167" s="247"/>
      <c r="C167" s="76" t="s">
        <v>311</v>
      </c>
      <c r="D167" s="76" t="s">
        <v>321</v>
      </c>
      <c r="E167" s="81" t="s">
        <v>322</v>
      </c>
      <c r="F167" s="10" t="s">
        <v>218</v>
      </c>
      <c r="G167" s="181">
        <v>63</v>
      </c>
      <c r="H167" s="181">
        <v>13</v>
      </c>
      <c r="I167" s="79">
        <f t="shared" si="9"/>
        <v>50</v>
      </c>
      <c r="J167" s="76">
        <v>1</v>
      </c>
      <c r="K167" s="10">
        <f t="shared" si="10"/>
        <v>50</v>
      </c>
      <c r="L167" s="16">
        <v>0</v>
      </c>
      <c r="M167" s="80">
        <f t="shared" si="11"/>
        <v>0</v>
      </c>
      <c r="N167" s="247"/>
      <c r="O167" s="247"/>
      <c r="P167" s="11">
        <f t="shared" si="12"/>
        <v>50</v>
      </c>
      <c r="Q167" s="238"/>
      <c r="R167" s="76" t="s">
        <v>323</v>
      </c>
      <c r="S167" s="27" t="s">
        <v>324</v>
      </c>
    </row>
    <row r="168" spans="1:20" s="27" customFormat="1" ht="31.5" x14ac:dyDescent="0.25">
      <c r="A168" s="247"/>
      <c r="B168" s="247"/>
      <c r="C168" s="17" t="s">
        <v>311</v>
      </c>
      <c r="D168" s="17" t="s">
        <v>105</v>
      </c>
      <c r="E168" s="13">
        <v>24422646</v>
      </c>
      <c r="F168" s="6" t="s">
        <v>42</v>
      </c>
      <c r="G168" s="181">
        <v>44864</v>
      </c>
      <c r="H168" s="181">
        <v>42854</v>
      </c>
      <c r="I168" s="79">
        <f t="shared" si="9"/>
        <v>2010</v>
      </c>
      <c r="J168" s="17">
        <v>1</v>
      </c>
      <c r="K168" s="10">
        <f t="shared" si="10"/>
        <v>2010</v>
      </c>
      <c r="L168" s="8">
        <v>0</v>
      </c>
      <c r="M168" s="80">
        <f t="shared" si="11"/>
        <v>0</v>
      </c>
      <c r="N168" s="247"/>
      <c r="O168" s="247"/>
      <c r="P168" s="11">
        <f t="shared" si="12"/>
        <v>2010</v>
      </c>
      <c r="Q168" s="238"/>
      <c r="R168" s="76" t="s">
        <v>325</v>
      </c>
    </row>
    <row r="169" spans="1:20" s="27" customFormat="1" ht="31.5" x14ac:dyDescent="0.25">
      <c r="A169" s="247"/>
      <c r="B169" s="247"/>
      <c r="C169" s="17" t="s">
        <v>311</v>
      </c>
      <c r="D169" s="17" t="s">
        <v>326</v>
      </c>
      <c r="E169" s="13">
        <v>1174793</v>
      </c>
      <c r="F169" s="6" t="s">
        <v>42</v>
      </c>
      <c r="G169" s="181">
        <v>264994</v>
      </c>
      <c r="H169" s="181">
        <v>262769</v>
      </c>
      <c r="I169" s="79">
        <f t="shared" si="9"/>
        <v>2225</v>
      </c>
      <c r="J169" s="17">
        <v>1</v>
      </c>
      <c r="K169" s="10">
        <f t="shared" si="10"/>
        <v>2225</v>
      </c>
      <c r="L169" s="8">
        <v>0</v>
      </c>
      <c r="M169" s="80">
        <f t="shared" si="11"/>
        <v>0</v>
      </c>
      <c r="N169" s="247"/>
      <c r="O169" s="247"/>
      <c r="P169" s="11">
        <f t="shared" si="12"/>
        <v>2225</v>
      </c>
      <c r="Q169" s="238"/>
      <c r="R169" s="76" t="s">
        <v>327</v>
      </c>
      <c r="S169" s="82">
        <f>SUM(P164:P169)</f>
        <v>28272</v>
      </c>
      <c r="T169" s="82">
        <f>P28-S169</f>
        <v>-3529.6799999999821</v>
      </c>
    </row>
    <row r="170" spans="1:20" s="27" customFormat="1" x14ac:dyDescent="0.25">
      <c r="A170" s="247"/>
      <c r="B170" s="247"/>
      <c r="C170" s="17" t="s">
        <v>328</v>
      </c>
      <c r="D170" s="17" t="s">
        <v>329</v>
      </c>
      <c r="E170" s="13">
        <v>16802119</v>
      </c>
      <c r="F170" s="10" t="s">
        <v>218</v>
      </c>
      <c r="G170" s="181">
        <v>7879</v>
      </c>
      <c r="H170" s="181">
        <v>7526</v>
      </c>
      <c r="I170" s="79">
        <f t="shared" si="9"/>
        <v>353</v>
      </c>
      <c r="J170" s="17">
        <v>1</v>
      </c>
      <c r="K170" s="10">
        <f t="shared" si="10"/>
        <v>353</v>
      </c>
      <c r="L170" s="19">
        <v>0</v>
      </c>
      <c r="M170" s="80">
        <f t="shared" si="11"/>
        <v>0</v>
      </c>
      <c r="N170" s="247"/>
      <c r="O170" s="247"/>
      <c r="P170" s="11">
        <f t="shared" si="12"/>
        <v>353</v>
      </c>
      <c r="Q170" s="238"/>
      <c r="R170" s="76" t="s">
        <v>330</v>
      </c>
    </row>
    <row r="171" spans="1:20" s="27" customFormat="1" ht="31.5" x14ac:dyDescent="0.25">
      <c r="A171" s="247"/>
      <c r="B171" s="247"/>
      <c r="C171" s="17" t="s">
        <v>328</v>
      </c>
      <c r="D171" s="17" t="s">
        <v>331</v>
      </c>
      <c r="E171" s="91">
        <v>3887190</v>
      </c>
      <c r="F171" s="6" t="s">
        <v>42</v>
      </c>
      <c r="G171" s="181">
        <v>12722</v>
      </c>
      <c r="H171" s="181">
        <v>12717</v>
      </c>
      <c r="I171" s="79">
        <f t="shared" si="9"/>
        <v>5</v>
      </c>
      <c r="J171" s="17" t="s">
        <v>84</v>
      </c>
      <c r="K171" s="10">
        <f t="shared" si="10"/>
        <v>300</v>
      </c>
      <c r="L171" s="19">
        <v>0</v>
      </c>
      <c r="M171" s="80">
        <f t="shared" si="11"/>
        <v>0</v>
      </c>
      <c r="N171" s="247"/>
      <c r="O171" s="247"/>
      <c r="P171" s="11">
        <f t="shared" si="12"/>
        <v>300</v>
      </c>
      <c r="Q171" s="238"/>
      <c r="R171" s="76" t="s">
        <v>265</v>
      </c>
    </row>
    <row r="172" spans="1:20" s="27" customFormat="1" ht="31.5" x14ac:dyDescent="0.25">
      <c r="A172" s="247"/>
      <c r="B172" s="5"/>
      <c r="C172" s="83" t="s">
        <v>328</v>
      </c>
      <c r="D172" s="83" t="s">
        <v>264</v>
      </c>
      <c r="E172" s="215" t="s">
        <v>332</v>
      </c>
      <c r="F172" s="84" t="s">
        <v>218</v>
      </c>
      <c r="G172" s="185">
        <v>2260</v>
      </c>
      <c r="H172" s="185">
        <v>2045</v>
      </c>
      <c r="I172" s="85">
        <f t="shared" si="9"/>
        <v>215</v>
      </c>
      <c r="J172" s="83">
        <v>1</v>
      </c>
      <c r="K172" s="84">
        <f t="shared" si="10"/>
        <v>215</v>
      </c>
      <c r="L172" s="86">
        <v>0</v>
      </c>
      <c r="M172" s="87">
        <f t="shared" si="11"/>
        <v>0</v>
      </c>
      <c r="N172" s="5"/>
      <c r="O172" s="5"/>
      <c r="P172" s="88">
        <f t="shared" si="12"/>
        <v>215</v>
      </c>
      <c r="Q172" s="245"/>
      <c r="R172" s="76" t="s">
        <v>333</v>
      </c>
    </row>
    <row r="173" spans="1:20" s="27" customFormat="1" ht="47.25" x14ac:dyDescent="0.25">
      <c r="A173" s="247"/>
      <c r="B173" s="247"/>
      <c r="C173" s="17" t="s">
        <v>328</v>
      </c>
      <c r="D173" s="17" t="s">
        <v>334</v>
      </c>
      <c r="E173" s="226" t="s">
        <v>335</v>
      </c>
      <c r="F173" s="6" t="s">
        <v>218</v>
      </c>
      <c r="G173" s="181">
        <v>590862</v>
      </c>
      <c r="H173" s="181">
        <v>581855</v>
      </c>
      <c r="I173" s="69">
        <f t="shared" si="9"/>
        <v>9007</v>
      </c>
      <c r="J173" s="17">
        <v>1</v>
      </c>
      <c r="K173" s="6">
        <f t="shared" si="10"/>
        <v>9007</v>
      </c>
      <c r="L173" s="19">
        <v>0</v>
      </c>
      <c r="M173" s="78">
        <f t="shared" si="11"/>
        <v>0</v>
      </c>
      <c r="N173" s="247"/>
      <c r="O173" s="247"/>
      <c r="P173" s="61">
        <f t="shared" si="12"/>
        <v>9007</v>
      </c>
      <c r="Q173" s="238"/>
      <c r="R173" s="76" t="s">
        <v>336</v>
      </c>
    </row>
    <row r="174" spans="1:20" s="27" customFormat="1" x14ac:dyDescent="0.25">
      <c r="A174" s="247"/>
      <c r="B174" s="247"/>
      <c r="C174" s="17" t="s">
        <v>328</v>
      </c>
      <c r="D174" s="17" t="s">
        <v>337</v>
      </c>
      <c r="E174" s="91">
        <v>28352423</v>
      </c>
      <c r="F174" s="6" t="s">
        <v>218</v>
      </c>
      <c r="G174" s="181">
        <v>11119</v>
      </c>
      <c r="H174" s="181">
        <v>10295</v>
      </c>
      <c r="I174" s="69">
        <f t="shared" si="9"/>
        <v>824</v>
      </c>
      <c r="J174" s="17">
        <v>1</v>
      </c>
      <c r="K174" s="6">
        <f t="shared" si="10"/>
        <v>824</v>
      </c>
      <c r="L174" s="19">
        <v>0</v>
      </c>
      <c r="M174" s="78">
        <f t="shared" si="11"/>
        <v>0</v>
      </c>
      <c r="N174" s="247"/>
      <c r="O174" s="247"/>
      <c r="P174" s="61">
        <f t="shared" si="12"/>
        <v>824</v>
      </c>
      <c r="Q174" s="238"/>
      <c r="R174" s="76" t="s">
        <v>338</v>
      </c>
    </row>
    <row r="175" spans="1:20" s="27" customFormat="1" x14ac:dyDescent="0.25">
      <c r="A175" s="247"/>
      <c r="B175" s="247"/>
      <c r="C175" s="17" t="s">
        <v>328</v>
      </c>
      <c r="D175" s="17" t="s">
        <v>337</v>
      </c>
      <c r="E175" s="91">
        <v>22620760</v>
      </c>
      <c r="F175" s="6" t="s">
        <v>218</v>
      </c>
      <c r="G175" s="181">
        <v>11791</v>
      </c>
      <c r="H175" s="181">
        <v>11129</v>
      </c>
      <c r="I175" s="69">
        <f t="shared" si="9"/>
        <v>662</v>
      </c>
      <c r="J175" s="17">
        <v>1</v>
      </c>
      <c r="K175" s="6">
        <f t="shared" si="10"/>
        <v>662</v>
      </c>
      <c r="L175" s="19">
        <v>5.0000000000000001E-4</v>
      </c>
      <c r="M175" s="78">
        <f t="shared" si="11"/>
        <v>0</v>
      </c>
      <c r="N175" s="247"/>
      <c r="O175" s="247"/>
      <c r="P175" s="61">
        <f t="shared" si="12"/>
        <v>662</v>
      </c>
      <c r="Q175" s="238"/>
      <c r="R175" s="76" t="s">
        <v>339</v>
      </c>
    </row>
    <row r="176" spans="1:20" s="27" customFormat="1" x14ac:dyDescent="0.25">
      <c r="A176" s="247"/>
      <c r="B176" s="247"/>
      <c r="C176" s="17" t="s">
        <v>328</v>
      </c>
      <c r="D176" s="17" t="s">
        <v>340</v>
      </c>
      <c r="E176" s="91">
        <v>16828842</v>
      </c>
      <c r="F176" s="6" t="s">
        <v>218</v>
      </c>
      <c r="G176" s="181">
        <v>64764</v>
      </c>
      <c r="H176" s="181">
        <v>64585</v>
      </c>
      <c r="I176" s="69">
        <f t="shared" si="9"/>
        <v>179</v>
      </c>
      <c r="J176" s="17">
        <v>1</v>
      </c>
      <c r="K176" s="6">
        <f t="shared" si="10"/>
        <v>179</v>
      </c>
      <c r="L176" s="19">
        <v>0</v>
      </c>
      <c r="M176" s="78">
        <f t="shared" si="11"/>
        <v>0</v>
      </c>
      <c r="N176" s="247"/>
      <c r="O176" s="247"/>
      <c r="P176" s="61">
        <f t="shared" si="12"/>
        <v>179</v>
      </c>
      <c r="Q176" s="238"/>
      <c r="R176" s="76" t="s">
        <v>341</v>
      </c>
    </row>
    <row r="177" spans="1:20" s="27" customFormat="1" ht="31.5" x14ac:dyDescent="0.25">
      <c r="A177" s="247"/>
      <c r="B177" s="182"/>
      <c r="C177" s="89" t="s">
        <v>328</v>
      </c>
      <c r="D177" s="89" t="s">
        <v>294</v>
      </c>
      <c r="E177" s="216">
        <v>3887462</v>
      </c>
      <c r="F177" s="10" t="s">
        <v>42</v>
      </c>
      <c r="G177" s="164">
        <v>19544</v>
      </c>
      <c r="H177" s="164">
        <v>19523</v>
      </c>
      <c r="I177" s="79">
        <f t="shared" si="9"/>
        <v>21</v>
      </c>
      <c r="J177" s="89" t="s">
        <v>84</v>
      </c>
      <c r="K177" s="10">
        <f t="shared" si="10"/>
        <v>1260</v>
      </c>
      <c r="L177" s="90">
        <v>0</v>
      </c>
      <c r="M177" s="80">
        <f t="shared" si="11"/>
        <v>0</v>
      </c>
      <c r="N177" s="182"/>
      <c r="O177" s="182"/>
      <c r="P177" s="11">
        <f t="shared" si="12"/>
        <v>1260</v>
      </c>
      <c r="Q177" s="246"/>
      <c r="R177" s="76" t="s">
        <v>265</v>
      </c>
      <c r="S177" s="82">
        <f>SUM(P170:P177)</f>
        <v>12800</v>
      </c>
      <c r="T177" s="82">
        <f>P31-S177</f>
        <v>2294.5600000000013</v>
      </c>
    </row>
    <row r="178" spans="1:20" s="27" customFormat="1" ht="31.5" x14ac:dyDescent="0.25">
      <c r="A178" s="247"/>
      <c r="B178" s="247"/>
      <c r="C178" s="17" t="s">
        <v>342</v>
      </c>
      <c r="D178" s="17" t="s">
        <v>343</v>
      </c>
      <c r="E178" s="13">
        <v>3973601</v>
      </c>
      <c r="F178" s="10" t="s">
        <v>218</v>
      </c>
      <c r="G178" s="181">
        <v>10891</v>
      </c>
      <c r="H178" s="181">
        <v>10588</v>
      </c>
      <c r="I178" s="79">
        <f t="shared" si="9"/>
        <v>303</v>
      </c>
      <c r="J178" s="17">
        <v>20</v>
      </c>
      <c r="K178" s="10">
        <f t="shared" si="10"/>
        <v>6060</v>
      </c>
      <c r="L178" s="19">
        <v>0</v>
      </c>
      <c r="M178" s="80">
        <f t="shared" si="11"/>
        <v>0</v>
      </c>
      <c r="N178" s="247"/>
      <c r="O178" s="247"/>
      <c r="P178" s="11">
        <f t="shared" si="12"/>
        <v>6060</v>
      </c>
      <c r="Q178" s="238"/>
      <c r="R178" s="76" t="s">
        <v>344</v>
      </c>
    </row>
    <row r="179" spans="1:20" s="27" customFormat="1" ht="31.5" x14ac:dyDescent="0.25">
      <c r="A179" s="247"/>
      <c r="B179" s="247"/>
      <c r="C179" s="17" t="s">
        <v>342</v>
      </c>
      <c r="D179" s="17" t="s">
        <v>343</v>
      </c>
      <c r="E179" s="13">
        <v>9000000914</v>
      </c>
      <c r="F179" s="10" t="s">
        <v>218</v>
      </c>
      <c r="G179" s="181">
        <v>87202</v>
      </c>
      <c r="H179" s="181">
        <v>84704</v>
      </c>
      <c r="I179" s="79">
        <f t="shared" si="9"/>
        <v>2498</v>
      </c>
      <c r="J179" s="17">
        <v>1</v>
      </c>
      <c r="K179" s="10">
        <f t="shared" si="10"/>
        <v>2498</v>
      </c>
      <c r="L179" s="19">
        <v>0</v>
      </c>
      <c r="M179" s="80">
        <f t="shared" si="11"/>
        <v>0</v>
      </c>
      <c r="N179" s="247"/>
      <c r="O179" s="247"/>
      <c r="P179" s="11">
        <f t="shared" si="12"/>
        <v>2498</v>
      </c>
      <c r="Q179" s="238"/>
      <c r="R179" s="76" t="s">
        <v>344</v>
      </c>
    </row>
    <row r="180" spans="1:20" s="27" customFormat="1" ht="31.5" x14ac:dyDescent="0.25">
      <c r="A180" s="247"/>
      <c r="B180" s="247"/>
      <c r="C180" s="17" t="s">
        <v>342</v>
      </c>
      <c r="D180" s="17" t="s">
        <v>343</v>
      </c>
      <c r="E180" s="13">
        <v>14929785</v>
      </c>
      <c r="F180" s="10" t="s">
        <v>218</v>
      </c>
      <c r="G180" s="181">
        <v>883</v>
      </c>
      <c r="H180" s="181">
        <v>883</v>
      </c>
      <c r="I180" s="79">
        <f t="shared" si="9"/>
        <v>0</v>
      </c>
      <c r="J180" s="17">
        <v>1</v>
      </c>
      <c r="K180" s="10">
        <f t="shared" si="10"/>
        <v>0</v>
      </c>
      <c r="L180" s="19">
        <v>0</v>
      </c>
      <c r="M180" s="80">
        <f t="shared" si="11"/>
        <v>0</v>
      </c>
      <c r="N180" s="247"/>
      <c r="O180" s="247"/>
      <c r="P180" s="11">
        <f t="shared" si="12"/>
        <v>0</v>
      </c>
      <c r="Q180" s="238"/>
      <c r="R180" s="76" t="s">
        <v>345</v>
      </c>
    </row>
    <row r="181" spans="1:20" s="27" customFormat="1" ht="31.5" x14ac:dyDescent="0.25">
      <c r="A181" s="247"/>
      <c r="B181" s="247"/>
      <c r="C181" s="17" t="s">
        <v>342</v>
      </c>
      <c r="D181" s="17" t="s">
        <v>346</v>
      </c>
      <c r="E181" s="13">
        <v>117074571</v>
      </c>
      <c r="F181" s="10" t="s">
        <v>218</v>
      </c>
      <c r="G181" s="181">
        <v>7569</v>
      </c>
      <c r="H181" s="181">
        <v>6791</v>
      </c>
      <c r="I181" s="166">
        <f t="shared" si="9"/>
        <v>778</v>
      </c>
      <c r="J181" s="167">
        <v>1</v>
      </c>
      <c r="K181" s="168">
        <f t="shared" si="10"/>
        <v>778</v>
      </c>
      <c r="L181" s="169">
        <v>0</v>
      </c>
      <c r="M181" s="170">
        <f t="shared" si="11"/>
        <v>0</v>
      </c>
      <c r="N181" s="181"/>
      <c r="O181" s="181"/>
      <c r="P181" s="171">
        <f t="shared" si="12"/>
        <v>778</v>
      </c>
      <c r="Q181" s="238"/>
      <c r="R181" s="76" t="s">
        <v>347</v>
      </c>
      <c r="T181" s="27" t="s">
        <v>348</v>
      </c>
    </row>
    <row r="182" spans="1:20" s="27" customFormat="1" ht="31.5" x14ac:dyDescent="0.25">
      <c r="A182" s="247"/>
      <c r="B182" s="247"/>
      <c r="C182" s="17" t="s">
        <v>342</v>
      </c>
      <c r="D182" s="17" t="s">
        <v>346</v>
      </c>
      <c r="E182" s="13">
        <v>400934</v>
      </c>
      <c r="F182" s="10" t="s">
        <v>218</v>
      </c>
      <c r="G182" s="181">
        <v>92873</v>
      </c>
      <c r="H182" s="181">
        <v>89166</v>
      </c>
      <c r="I182" s="79">
        <f t="shared" si="9"/>
        <v>3707</v>
      </c>
      <c r="J182" s="17">
        <v>1</v>
      </c>
      <c r="K182" s="10">
        <f t="shared" si="10"/>
        <v>3707</v>
      </c>
      <c r="L182" s="19">
        <v>0</v>
      </c>
      <c r="M182" s="80">
        <f t="shared" si="11"/>
        <v>0</v>
      </c>
      <c r="N182" s="247"/>
      <c r="O182" s="247"/>
      <c r="P182" s="11">
        <f t="shared" si="12"/>
        <v>3707</v>
      </c>
      <c r="Q182" s="238"/>
      <c r="R182" s="76" t="s">
        <v>349</v>
      </c>
    </row>
    <row r="183" spans="1:20" s="27" customFormat="1" ht="63" x14ac:dyDescent="0.25">
      <c r="A183" s="247"/>
      <c r="B183" s="247"/>
      <c r="C183" s="17" t="s">
        <v>342</v>
      </c>
      <c r="D183" s="17" t="s">
        <v>350</v>
      </c>
      <c r="E183" s="13">
        <v>902975</v>
      </c>
      <c r="F183" s="10" t="s">
        <v>218</v>
      </c>
      <c r="G183" s="181">
        <v>296242</v>
      </c>
      <c r="H183" s="181">
        <v>291866</v>
      </c>
      <c r="I183" s="79">
        <f t="shared" si="9"/>
        <v>4376</v>
      </c>
      <c r="J183" s="17">
        <v>1</v>
      </c>
      <c r="K183" s="10">
        <f t="shared" si="10"/>
        <v>4376</v>
      </c>
      <c r="L183" s="19">
        <v>0</v>
      </c>
      <c r="M183" s="80">
        <f t="shared" si="11"/>
        <v>0</v>
      </c>
      <c r="N183" s="247"/>
      <c r="O183" s="247"/>
      <c r="P183" s="11">
        <f t="shared" si="12"/>
        <v>4376</v>
      </c>
      <c r="Q183" s="238"/>
      <c r="R183" s="76" t="s">
        <v>351</v>
      </c>
    </row>
    <row r="184" spans="1:20" s="27" customFormat="1" ht="63" x14ac:dyDescent="0.25">
      <c r="A184" s="247"/>
      <c r="B184" s="247"/>
      <c r="C184" s="17" t="s">
        <v>342</v>
      </c>
      <c r="D184" s="17" t="s">
        <v>352</v>
      </c>
      <c r="E184" s="91">
        <v>4043140012048</v>
      </c>
      <c r="F184" s="10" t="s">
        <v>218</v>
      </c>
      <c r="G184" s="181">
        <v>5049</v>
      </c>
      <c r="H184" s="181">
        <v>4773</v>
      </c>
      <c r="I184" s="79">
        <f t="shared" si="9"/>
        <v>276</v>
      </c>
      <c r="J184" s="17">
        <v>1</v>
      </c>
      <c r="K184" s="10">
        <f t="shared" si="10"/>
        <v>276</v>
      </c>
      <c r="L184" s="19">
        <v>0</v>
      </c>
      <c r="M184" s="80">
        <f t="shared" si="11"/>
        <v>0</v>
      </c>
      <c r="N184" s="247"/>
      <c r="O184" s="247"/>
      <c r="P184" s="11">
        <f t="shared" si="12"/>
        <v>276</v>
      </c>
      <c r="Q184" s="238"/>
      <c r="R184" s="76" t="s">
        <v>353</v>
      </c>
    </row>
    <row r="185" spans="1:20" s="27" customFormat="1" ht="47.25" x14ac:dyDescent="0.25">
      <c r="A185" s="247"/>
      <c r="B185" s="247"/>
      <c r="C185" s="17" t="s">
        <v>342</v>
      </c>
      <c r="D185" s="17" t="s">
        <v>354</v>
      </c>
      <c r="E185" s="81" t="s">
        <v>355</v>
      </c>
      <c r="F185" s="10" t="s">
        <v>218</v>
      </c>
      <c r="G185" s="181">
        <v>31185</v>
      </c>
      <c r="H185" s="181">
        <v>28859</v>
      </c>
      <c r="I185" s="79">
        <f t="shared" si="9"/>
        <v>2326</v>
      </c>
      <c r="J185" s="17" t="s">
        <v>356</v>
      </c>
      <c r="K185" s="10">
        <f t="shared" si="10"/>
        <v>2326</v>
      </c>
      <c r="L185" s="19">
        <v>0</v>
      </c>
      <c r="M185" s="80">
        <f t="shared" si="11"/>
        <v>0</v>
      </c>
      <c r="N185" s="247"/>
      <c r="O185" s="247"/>
      <c r="P185" s="11">
        <f t="shared" si="12"/>
        <v>2326</v>
      </c>
      <c r="Q185" s="247"/>
      <c r="R185" s="76" t="s">
        <v>357</v>
      </c>
      <c r="S185" s="82">
        <f>SUM(P178:P185)</f>
        <v>20021</v>
      </c>
      <c r="T185" s="82">
        <f>P35+P36-S185</f>
        <v>414</v>
      </c>
    </row>
    <row r="186" spans="1:20" s="27" customFormat="1" ht="31.5" x14ac:dyDescent="0.25">
      <c r="A186" s="247"/>
      <c r="B186" s="247"/>
      <c r="C186" s="76" t="s">
        <v>358</v>
      </c>
      <c r="D186" s="76" t="s">
        <v>359</v>
      </c>
      <c r="E186" s="13">
        <v>15567478</v>
      </c>
      <c r="F186" s="43" t="s">
        <v>218</v>
      </c>
      <c r="G186" s="181">
        <v>77649</v>
      </c>
      <c r="H186" s="181">
        <v>75216</v>
      </c>
      <c r="I186" s="79">
        <f t="shared" si="9"/>
        <v>2433</v>
      </c>
      <c r="J186" s="76">
        <v>1</v>
      </c>
      <c r="K186" s="43">
        <f t="shared" si="10"/>
        <v>2433</v>
      </c>
      <c r="L186" s="92">
        <v>0</v>
      </c>
      <c r="M186" s="80">
        <f t="shared" si="11"/>
        <v>0</v>
      </c>
      <c r="N186" s="247"/>
      <c r="O186" s="247"/>
      <c r="P186" s="11">
        <f t="shared" si="12"/>
        <v>2433</v>
      </c>
      <c r="Q186" s="238"/>
      <c r="R186" s="76" t="s">
        <v>360</v>
      </c>
    </row>
    <row r="187" spans="1:20" s="27" customFormat="1" x14ac:dyDescent="0.25">
      <c r="A187" s="247"/>
      <c r="B187" s="247"/>
      <c r="C187" s="17" t="s">
        <v>358</v>
      </c>
      <c r="D187" s="17" t="s">
        <v>361</v>
      </c>
      <c r="E187" s="13">
        <v>9217084001445</v>
      </c>
      <c r="F187" s="10" t="s">
        <v>218</v>
      </c>
      <c r="G187" s="181">
        <v>17982</v>
      </c>
      <c r="H187" s="181">
        <v>17856</v>
      </c>
      <c r="I187" s="79">
        <f t="shared" si="9"/>
        <v>126</v>
      </c>
      <c r="J187" s="76">
        <v>40</v>
      </c>
      <c r="K187" s="43">
        <f t="shared" si="10"/>
        <v>5040</v>
      </c>
      <c r="L187" s="92">
        <v>0</v>
      </c>
      <c r="M187" s="80">
        <f t="shared" si="11"/>
        <v>0</v>
      </c>
      <c r="N187" s="247"/>
      <c r="O187" s="247"/>
      <c r="P187" s="11">
        <f t="shared" si="12"/>
        <v>5040</v>
      </c>
      <c r="Q187" s="93"/>
      <c r="R187" s="76" t="s">
        <v>362</v>
      </c>
      <c r="S187" s="27" t="s">
        <v>363</v>
      </c>
    </row>
    <row r="188" spans="1:20" s="27" customFormat="1" ht="47.25" x14ac:dyDescent="0.25">
      <c r="A188" s="247"/>
      <c r="B188" s="247"/>
      <c r="C188" s="17" t="s">
        <v>358</v>
      </c>
      <c r="D188" s="17" t="s">
        <v>364</v>
      </c>
      <c r="E188" s="13">
        <v>3794887</v>
      </c>
      <c r="F188" s="10" t="s">
        <v>218</v>
      </c>
      <c r="G188" s="181"/>
      <c r="H188" s="181"/>
      <c r="I188" s="79">
        <f t="shared" si="9"/>
        <v>0</v>
      </c>
      <c r="J188" s="17" t="s">
        <v>356</v>
      </c>
      <c r="K188" s="10">
        <f t="shared" si="10"/>
        <v>0</v>
      </c>
      <c r="L188" s="19">
        <v>0</v>
      </c>
      <c r="M188" s="80">
        <f t="shared" si="11"/>
        <v>0</v>
      </c>
      <c r="N188" s="247"/>
      <c r="O188" s="247"/>
      <c r="P188" s="184">
        <v>1587</v>
      </c>
      <c r="Q188" s="138" t="s">
        <v>365</v>
      </c>
      <c r="R188" s="76" t="s">
        <v>366</v>
      </c>
      <c r="S188" s="27" t="s">
        <v>367</v>
      </c>
    </row>
    <row r="189" spans="1:20" s="27" customFormat="1" ht="47.25" x14ac:dyDescent="0.25">
      <c r="A189" s="247"/>
      <c r="B189" s="247"/>
      <c r="C189" s="17" t="s">
        <v>358</v>
      </c>
      <c r="D189" s="17" t="s">
        <v>364</v>
      </c>
      <c r="E189" s="13">
        <v>3783655</v>
      </c>
      <c r="F189" s="10" t="s">
        <v>218</v>
      </c>
      <c r="G189" s="181">
        <v>29456</v>
      </c>
      <c r="H189" s="181">
        <v>27528</v>
      </c>
      <c r="I189" s="79">
        <f t="shared" si="9"/>
        <v>1928</v>
      </c>
      <c r="J189" s="17" t="s">
        <v>356</v>
      </c>
      <c r="K189" s="10">
        <f t="shared" si="10"/>
        <v>1928</v>
      </c>
      <c r="L189" s="19">
        <v>0</v>
      </c>
      <c r="M189" s="80">
        <f t="shared" si="11"/>
        <v>0</v>
      </c>
      <c r="N189" s="247"/>
      <c r="O189" s="247"/>
      <c r="P189" s="11">
        <f t="shared" si="12"/>
        <v>1928</v>
      </c>
      <c r="Q189" s="238"/>
      <c r="R189" s="76" t="s">
        <v>368</v>
      </c>
    </row>
    <row r="190" spans="1:20" s="27" customFormat="1" ht="47.25" x14ac:dyDescent="0.25">
      <c r="A190" s="247"/>
      <c r="B190" s="247"/>
      <c r="C190" s="17" t="s">
        <v>358</v>
      </c>
      <c r="D190" s="17" t="s">
        <v>364</v>
      </c>
      <c r="E190" s="13">
        <v>3783647</v>
      </c>
      <c r="F190" s="10" t="s">
        <v>218</v>
      </c>
      <c r="G190" s="181">
        <v>76394</v>
      </c>
      <c r="H190" s="181">
        <v>73529</v>
      </c>
      <c r="I190" s="79">
        <f t="shared" si="9"/>
        <v>2865</v>
      </c>
      <c r="J190" s="17" t="s">
        <v>356</v>
      </c>
      <c r="K190" s="10">
        <f t="shared" si="10"/>
        <v>2865</v>
      </c>
      <c r="L190" s="19">
        <v>0</v>
      </c>
      <c r="M190" s="80">
        <f t="shared" si="11"/>
        <v>0</v>
      </c>
      <c r="N190" s="247"/>
      <c r="O190" s="247"/>
      <c r="P190" s="11">
        <f t="shared" si="12"/>
        <v>2865</v>
      </c>
      <c r="Q190" s="238"/>
      <c r="R190" s="76" t="s">
        <v>369</v>
      </c>
    </row>
    <row r="191" spans="1:20" s="27" customFormat="1" ht="47.25" x14ac:dyDescent="0.25">
      <c r="A191" s="247"/>
      <c r="B191" s="247"/>
      <c r="C191" s="17" t="s">
        <v>358</v>
      </c>
      <c r="D191" s="17" t="s">
        <v>370</v>
      </c>
      <c r="E191" s="13">
        <v>3766875</v>
      </c>
      <c r="F191" s="10" t="s">
        <v>218</v>
      </c>
      <c r="G191" s="181">
        <v>1010630</v>
      </c>
      <c r="H191" s="181">
        <v>998771</v>
      </c>
      <c r="I191" s="79">
        <f t="shared" si="9"/>
        <v>11859</v>
      </c>
      <c r="J191" s="17" t="s">
        <v>356</v>
      </c>
      <c r="K191" s="10">
        <f t="shared" si="10"/>
        <v>11859</v>
      </c>
      <c r="L191" s="19">
        <v>0</v>
      </c>
      <c r="M191" s="80">
        <f t="shared" si="11"/>
        <v>0</v>
      </c>
      <c r="N191" s="247"/>
      <c r="O191" s="247"/>
      <c r="P191" s="11">
        <f t="shared" si="12"/>
        <v>11859</v>
      </c>
      <c r="Q191" s="238"/>
      <c r="R191" s="76" t="s">
        <v>371</v>
      </c>
    </row>
    <row r="192" spans="1:20" s="27" customFormat="1" ht="47.25" x14ac:dyDescent="0.25">
      <c r="A192" s="247"/>
      <c r="B192" s="247"/>
      <c r="C192" s="17" t="s">
        <v>358</v>
      </c>
      <c r="D192" s="17" t="s">
        <v>370</v>
      </c>
      <c r="E192" s="13">
        <v>3791676</v>
      </c>
      <c r="F192" s="10" t="s">
        <v>218</v>
      </c>
      <c r="G192" s="181">
        <v>43263</v>
      </c>
      <c r="H192" s="181">
        <v>31195</v>
      </c>
      <c r="I192" s="79">
        <f t="shared" si="9"/>
        <v>12068</v>
      </c>
      <c r="J192" s="17" t="s">
        <v>356</v>
      </c>
      <c r="K192" s="10">
        <f t="shared" si="10"/>
        <v>12068</v>
      </c>
      <c r="L192" s="19">
        <v>0</v>
      </c>
      <c r="M192" s="80">
        <f t="shared" si="11"/>
        <v>0</v>
      </c>
      <c r="N192" s="247"/>
      <c r="O192" s="247"/>
      <c r="P192" s="11">
        <f t="shared" si="12"/>
        <v>12068</v>
      </c>
      <c r="Q192" s="238"/>
      <c r="R192" s="76" t="s">
        <v>372</v>
      </c>
    </row>
    <row r="193" spans="1:22" s="27" customFormat="1" ht="47.25" x14ac:dyDescent="0.25">
      <c r="A193" s="247"/>
      <c r="B193" s="247"/>
      <c r="C193" s="17" t="s">
        <v>358</v>
      </c>
      <c r="D193" s="17" t="s">
        <v>373</v>
      </c>
      <c r="E193" s="13">
        <v>9070318</v>
      </c>
      <c r="F193" s="10" t="s">
        <v>218</v>
      </c>
      <c r="G193" s="181">
        <v>690452</v>
      </c>
      <c r="H193" s="181">
        <v>681008</v>
      </c>
      <c r="I193" s="79">
        <f t="shared" si="9"/>
        <v>9444</v>
      </c>
      <c r="J193" s="17" t="s">
        <v>356</v>
      </c>
      <c r="K193" s="10">
        <f t="shared" si="10"/>
        <v>9444</v>
      </c>
      <c r="L193" s="19">
        <v>0</v>
      </c>
      <c r="M193" s="80">
        <f t="shared" si="11"/>
        <v>0</v>
      </c>
      <c r="N193" s="247"/>
      <c r="O193" s="247"/>
      <c r="P193" s="11">
        <f t="shared" si="12"/>
        <v>9444</v>
      </c>
      <c r="Q193" s="238"/>
      <c r="R193" s="76" t="s">
        <v>374</v>
      </c>
    </row>
    <row r="194" spans="1:22" s="27" customFormat="1" ht="47.25" x14ac:dyDescent="0.25">
      <c r="A194" s="247"/>
      <c r="B194" s="247"/>
      <c r="C194" s="17" t="s">
        <v>358</v>
      </c>
      <c r="D194" s="17" t="s">
        <v>373</v>
      </c>
      <c r="E194" s="13">
        <v>9070385</v>
      </c>
      <c r="F194" s="10" t="s">
        <v>218</v>
      </c>
      <c r="G194" s="181">
        <v>660697</v>
      </c>
      <c r="H194" s="181">
        <v>651062</v>
      </c>
      <c r="I194" s="79">
        <f t="shared" si="9"/>
        <v>9635</v>
      </c>
      <c r="J194" s="17" t="s">
        <v>356</v>
      </c>
      <c r="K194" s="10">
        <f t="shared" si="10"/>
        <v>9635</v>
      </c>
      <c r="L194" s="19">
        <v>0</v>
      </c>
      <c r="M194" s="80">
        <f t="shared" si="11"/>
        <v>0</v>
      </c>
      <c r="N194" s="247"/>
      <c r="O194" s="247"/>
      <c r="P194" s="11">
        <f t="shared" si="12"/>
        <v>9635</v>
      </c>
      <c r="Q194" s="238"/>
      <c r="R194" s="76" t="s">
        <v>375</v>
      </c>
    </row>
    <row r="195" spans="1:22" s="27" customFormat="1" ht="47.25" x14ac:dyDescent="0.25">
      <c r="A195" s="247"/>
      <c r="B195" s="247"/>
      <c r="C195" s="17" t="s">
        <v>358</v>
      </c>
      <c r="D195" s="17" t="s">
        <v>373</v>
      </c>
      <c r="E195" s="13">
        <v>9068245</v>
      </c>
      <c r="F195" s="10" t="s">
        <v>218</v>
      </c>
      <c r="G195" s="181">
        <v>163568</v>
      </c>
      <c r="H195" s="181">
        <v>161152</v>
      </c>
      <c r="I195" s="79">
        <f t="shared" si="9"/>
        <v>2416</v>
      </c>
      <c r="J195" s="17" t="s">
        <v>356</v>
      </c>
      <c r="K195" s="10">
        <f t="shared" si="10"/>
        <v>2416</v>
      </c>
      <c r="L195" s="19">
        <v>0</v>
      </c>
      <c r="M195" s="80">
        <f t="shared" si="11"/>
        <v>0</v>
      </c>
      <c r="N195" s="247"/>
      <c r="O195" s="247"/>
      <c r="P195" s="11">
        <f t="shared" si="12"/>
        <v>2416</v>
      </c>
      <c r="Q195" s="238"/>
      <c r="R195" s="76" t="s">
        <v>376</v>
      </c>
    </row>
    <row r="196" spans="1:22" s="27" customFormat="1" ht="31.5" x14ac:dyDescent="0.25">
      <c r="A196" s="247"/>
      <c r="B196" s="247"/>
      <c r="C196" s="17" t="s">
        <v>358</v>
      </c>
      <c r="D196" s="17" t="s">
        <v>377</v>
      </c>
      <c r="E196" s="13">
        <v>96093438</v>
      </c>
      <c r="F196" s="10" t="s">
        <v>218</v>
      </c>
      <c r="G196" s="181">
        <v>31620</v>
      </c>
      <c r="H196" s="181">
        <v>31620</v>
      </c>
      <c r="I196" s="79">
        <f t="shared" si="9"/>
        <v>0</v>
      </c>
      <c r="J196" s="17" t="s">
        <v>356</v>
      </c>
      <c r="K196" s="10">
        <f t="shared" si="10"/>
        <v>0</v>
      </c>
      <c r="L196" s="19">
        <v>0</v>
      </c>
      <c r="M196" s="80">
        <f t="shared" si="11"/>
        <v>0</v>
      </c>
      <c r="N196" s="247"/>
      <c r="O196" s="247"/>
      <c r="P196" s="11">
        <f t="shared" si="12"/>
        <v>0</v>
      </c>
      <c r="Q196" s="238"/>
      <c r="R196" s="76" t="s">
        <v>378</v>
      </c>
    </row>
    <row r="197" spans="1:22" s="27" customFormat="1" ht="47.25" x14ac:dyDescent="0.25">
      <c r="A197" s="247"/>
      <c r="B197" s="247"/>
      <c r="C197" s="17" t="s">
        <v>358</v>
      </c>
      <c r="D197" s="17" t="s">
        <v>373</v>
      </c>
      <c r="E197" s="13">
        <v>99503630</v>
      </c>
      <c r="F197" s="10" t="s">
        <v>218</v>
      </c>
      <c r="G197" s="181">
        <v>134084</v>
      </c>
      <c r="H197" s="181">
        <v>127385</v>
      </c>
      <c r="I197" s="79">
        <f>G197-H197</f>
        <v>6699</v>
      </c>
      <c r="J197" s="17" t="s">
        <v>356</v>
      </c>
      <c r="K197" s="10">
        <f>I197*J197</f>
        <v>6699</v>
      </c>
      <c r="L197" s="19">
        <v>0</v>
      </c>
      <c r="M197" s="80">
        <f>ROUND(K197*L197,0)</f>
        <v>0</v>
      </c>
      <c r="N197" s="247"/>
      <c r="O197" s="247"/>
      <c r="P197" s="11">
        <f t="shared" si="12"/>
        <v>6699</v>
      </c>
      <c r="Q197" s="238"/>
      <c r="R197" s="76" t="s">
        <v>379</v>
      </c>
      <c r="S197" s="82">
        <f>SUM(P186:P197)</f>
        <v>65974</v>
      </c>
      <c r="T197" s="82">
        <f>P37+P38+P39+P40+P41-S197</f>
        <v>4956</v>
      </c>
    </row>
    <row r="198" spans="1:22" s="27" customFormat="1" ht="63" x14ac:dyDescent="0.25">
      <c r="A198" s="247"/>
      <c r="B198" s="247"/>
      <c r="C198" s="17" t="s">
        <v>91</v>
      </c>
      <c r="D198" s="17" t="s">
        <v>380</v>
      </c>
      <c r="E198" s="13"/>
      <c r="F198" s="6" t="s">
        <v>42</v>
      </c>
      <c r="G198" s="238"/>
      <c r="H198" s="238"/>
      <c r="I198" s="79">
        <f>G198-H198</f>
        <v>0</v>
      </c>
      <c r="J198" s="17">
        <v>0</v>
      </c>
      <c r="K198" s="10">
        <f>I198*J198</f>
        <v>0</v>
      </c>
      <c r="L198" s="19">
        <v>0</v>
      </c>
      <c r="M198" s="80">
        <f>ROUND(K198*L198,0)</f>
        <v>0</v>
      </c>
      <c r="N198" s="247"/>
      <c r="O198" s="247"/>
      <c r="P198" s="190"/>
      <c r="Q198" s="191" t="s">
        <v>381</v>
      </c>
      <c r="R198" s="76"/>
    </row>
    <row r="199" spans="1:22" s="27" customFormat="1" ht="31.5" x14ac:dyDescent="0.25">
      <c r="A199" s="247"/>
      <c r="B199" s="247"/>
      <c r="C199" s="17" t="s">
        <v>92</v>
      </c>
      <c r="D199" s="17" t="s">
        <v>380</v>
      </c>
      <c r="E199" s="13"/>
      <c r="F199" s="6" t="s">
        <v>42</v>
      </c>
      <c r="G199" s="238"/>
      <c r="H199" s="238"/>
      <c r="I199" s="79">
        <f t="shared" si="9"/>
        <v>0</v>
      </c>
      <c r="J199" s="17">
        <v>0</v>
      </c>
      <c r="K199" s="10">
        <f t="shared" si="10"/>
        <v>0</v>
      </c>
      <c r="L199" s="19">
        <v>0</v>
      </c>
      <c r="M199" s="80">
        <f t="shared" si="11"/>
        <v>0</v>
      </c>
      <c r="N199" s="247"/>
      <c r="O199" s="247"/>
      <c r="P199" s="190">
        <v>40159</v>
      </c>
      <c r="Q199" s="191" t="s">
        <v>382</v>
      </c>
      <c r="R199" s="76"/>
      <c r="U199" s="27">
        <v>48517</v>
      </c>
    </row>
    <row r="200" spans="1:22" ht="31.5" x14ac:dyDescent="0.25">
      <c r="A200" s="450"/>
      <c r="B200" s="453"/>
      <c r="C200" s="160" t="s">
        <v>383</v>
      </c>
      <c r="D200" s="43" t="s">
        <v>384</v>
      </c>
      <c r="E200" s="251" t="s">
        <v>95</v>
      </c>
      <c r="F200" s="6" t="s">
        <v>218</v>
      </c>
      <c r="G200" s="246">
        <v>8958</v>
      </c>
      <c r="H200" s="246">
        <v>8146</v>
      </c>
      <c r="I200" s="79">
        <f t="shared" si="9"/>
        <v>812</v>
      </c>
      <c r="J200" s="79">
        <v>30</v>
      </c>
      <c r="K200" s="10">
        <f>I200*J200</f>
        <v>24360</v>
      </c>
      <c r="L200" s="44">
        <v>-1.3599999999999999E-2</v>
      </c>
      <c r="M200" s="80">
        <f>ROUND(K200*L200,0)</f>
        <v>-331</v>
      </c>
      <c r="N200" s="95"/>
      <c r="O200" s="96"/>
      <c r="P200" s="11">
        <f t="shared" ref="P200:P287" si="13">K200+ROUND(K200*L200,0)</f>
        <v>24029</v>
      </c>
      <c r="Q200" s="43"/>
      <c r="R200" s="10" t="s">
        <v>385</v>
      </c>
      <c r="S200" s="82"/>
      <c r="T200" s="82"/>
      <c r="U200" s="25" t="s">
        <v>386</v>
      </c>
    </row>
    <row r="201" spans="1:22" ht="31.5" x14ac:dyDescent="0.25">
      <c r="A201" s="450"/>
      <c r="B201" s="453"/>
      <c r="C201" s="70" t="s">
        <v>387</v>
      </c>
      <c r="D201" s="3" t="s">
        <v>388</v>
      </c>
      <c r="E201" s="251" t="s">
        <v>97</v>
      </c>
      <c r="F201" s="6" t="s">
        <v>218</v>
      </c>
      <c r="G201" s="238">
        <v>2</v>
      </c>
      <c r="H201" s="238">
        <v>2</v>
      </c>
      <c r="I201" s="75">
        <f t="shared" si="9"/>
        <v>0</v>
      </c>
      <c r="J201" s="75">
        <v>1</v>
      </c>
      <c r="K201" s="6">
        <f t="shared" ref="K201:K211" si="14">I201*J201</f>
        <v>0</v>
      </c>
      <c r="L201" s="46">
        <v>-1.3599999999999999E-2</v>
      </c>
      <c r="M201" s="78">
        <f>ROUND(K201*L201,0)</f>
        <v>0</v>
      </c>
      <c r="N201" s="48"/>
      <c r="O201" s="49"/>
      <c r="P201" s="23">
        <f t="shared" si="13"/>
        <v>0</v>
      </c>
      <c r="Q201" s="3"/>
      <c r="R201" s="10" t="s">
        <v>385</v>
      </c>
      <c r="S201" s="82">
        <f>SUM(P200:P201)</f>
        <v>24029</v>
      </c>
      <c r="T201" s="82">
        <f>P44+P45-S201</f>
        <v>331</v>
      </c>
    </row>
    <row r="202" spans="1:22" ht="31.5" x14ac:dyDescent="0.25">
      <c r="A202" s="450"/>
      <c r="B202" s="453"/>
      <c r="C202" s="70" t="s">
        <v>389</v>
      </c>
      <c r="D202" s="3" t="s">
        <v>390</v>
      </c>
      <c r="E202" s="43" t="s">
        <v>102</v>
      </c>
      <c r="F202" s="6" t="s">
        <v>218</v>
      </c>
      <c r="G202" s="238">
        <v>57608</v>
      </c>
      <c r="H202" s="238">
        <v>57480</v>
      </c>
      <c r="I202" s="75">
        <f t="shared" si="9"/>
        <v>128</v>
      </c>
      <c r="J202" s="75">
        <v>1</v>
      </c>
      <c r="K202" s="6">
        <f t="shared" si="14"/>
        <v>128</v>
      </c>
      <c r="L202" s="46">
        <v>-6.25E-2</v>
      </c>
      <c r="M202" s="78">
        <f>ROUND(K202*L202,0)</f>
        <v>-8</v>
      </c>
      <c r="N202" s="48"/>
      <c r="O202" s="49"/>
      <c r="P202" s="23">
        <f t="shared" si="13"/>
        <v>120</v>
      </c>
      <c r="Q202" s="3"/>
      <c r="R202" s="10" t="s">
        <v>103</v>
      </c>
    </row>
    <row r="203" spans="1:22" ht="31.5" x14ac:dyDescent="0.25">
      <c r="A203" s="450"/>
      <c r="B203" s="453"/>
      <c r="C203" s="70" t="s">
        <v>391</v>
      </c>
      <c r="D203" s="3" t="s">
        <v>392</v>
      </c>
      <c r="E203" s="12" t="s">
        <v>393</v>
      </c>
      <c r="F203" s="6" t="s">
        <v>218</v>
      </c>
      <c r="G203" s="247">
        <v>101783</v>
      </c>
      <c r="H203" s="181">
        <v>93975</v>
      </c>
      <c r="I203" s="75">
        <f t="shared" si="9"/>
        <v>7808</v>
      </c>
      <c r="J203" s="75">
        <v>1</v>
      </c>
      <c r="K203" s="6">
        <f t="shared" si="14"/>
        <v>7808</v>
      </c>
      <c r="L203" s="46">
        <v>0</v>
      </c>
      <c r="M203" s="78">
        <v>0</v>
      </c>
      <c r="N203" s="48"/>
      <c r="O203" s="49"/>
      <c r="P203" s="23">
        <f t="shared" si="13"/>
        <v>7808</v>
      </c>
      <c r="Q203" s="3"/>
      <c r="R203" s="6" t="s">
        <v>394</v>
      </c>
    </row>
    <row r="204" spans="1:22" ht="31.5" x14ac:dyDescent="0.25">
      <c r="A204" s="450"/>
      <c r="B204" s="453"/>
      <c r="C204" s="70" t="s">
        <v>395</v>
      </c>
      <c r="D204" s="3" t="s">
        <v>396</v>
      </c>
      <c r="E204" s="43" t="s">
        <v>110</v>
      </c>
      <c r="F204" s="6" t="s">
        <v>218</v>
      </c>
      <c r="G204" s="238">
        <v>5029</v>
      </c>
      <c r="H204" s="183">
        <v>5029</v>
      </c>
      <c r="I204" s="75">
        <f t="shared" si="9"/>
        <v>0</v>
      </c>
      <c r="J204" s="75">
        <v>1</v>
      </c>
      <c r="K204" s="6">
        <f t="shared" si="14"/>
        <v>0</v>
      </c>
      <c r="L204" s="46">
        <v>-7.0999999999999994E-2</v>
      </c>
      <c r="M204" s="78">
        <f t="shared" ref="M204:M214" si="15">ROUND(K204*L204,0)</f>
        <v>0</v>
      </c>
      <c r="N204" s="48"/>
      <c r="O204" s="49"/>
      <c r="P204" s="23">
        <f t="shared" si="13"/>
        <v>0</v>
      </c>
      <c r="Q204" s="3"/>
      <c r="R204" s="62" t="s">
        <v>111</v>
      </c>
      <c r="S204" s="97">
        <f>SUM(P202:P204)</f>
        <v>7928</v>
      </c>
      <c r="T204" s="82">
        <f>P46+P47+P48-S204</f>
        <v>84</v>
      </c>
    </row>
    <row r="205" spans="1:22" ht="48.75" customHeight="1" x14ac:dyDescent="0.25">
      <c r="A205" s="450"/>
      <c r="B205" s="453"/>
      <c r="C205" s="70" t="s">
        <v>112</v>
      </c>
      <c r="D205" s="3" t="s">
        <v>397</v>
      </c>
      <c r="E205" s="43">
        <v>681743</v>
      </c>
      <c r="F205" s="6" t="s">
        <v>42</v>
      </c>
      <c r="G205" s="247">
        <v>269824</v>
      </c>
      <c r="H205" s="247">
        <v>265326</v>
      </c>
      <c r="I205" s="75">
        <f t="shared" si="9"/>
        <v>4498</v>
      </c>
      <c r="J205" s="75">
        <v>1</v>
      </c>
      <c r="K205" s="6">
        <f t="shared" si="14"/>
        <v>4498</v>
      </c>
      <c r="L205" s="46">
        <v>1.2999999999999999E-3</v>
      </c>
      <c r="M205" s="78">
        <f t="shared" si="15"/>
        <v>6</v>
      </c>
      <c r="N205" s="48"/>
      <c r="O205" s="49"/>
      <c r="P205" s="23">
        <f t="shared" si="13"/>
        <v>4504</v>
      </c>
      <c r="Q205" s="3"/>
      <c r="R205" s="27" t="s">
        <v>398</v>
      </c>
      <c r="V205" s="25">
        <v>89622812171</v>
      </c>
    </row>
    <row r="206" spans="1:22" ht="32.25" customHeight="1" x14ac:dyDescent="0.25">
      <c r="A206" s="450"/>
      <c r="B206" s="453"/>
      <c r="C206" s="70" t="s">
        <v>112</v>
      </c>
      <c r="D206" s="3" t="s">
        <v>329</v>
      </c>
      <c r="E206" s="238">
        <v>1000346652</v>
      </c>
      <c r="F206" s="6" t="s">
        <v>42</v>
      </c>
      <c r="G206" s="247">
        <v>1921</v>
      </c>
      <c r="H206" s="247">
        <v>1845</v>
      </c>
      <c r="I206" s="75">
        <f t="shared" si="9"/>
        <v>76</v>
      </c>
      <c r="J206" s="75">
        <v>1</v>
      </c>
      <c r="K206" s="6">
        <f t="shared" si="14"/>
        <v>76</v>
      </c>
      <c r="L206" s="46">
        <v>0</v>
      </c>
      <c r="M206" s="78">
        <f t="shared" si="15"/>
        <v>0</v>
      </c>
      <c r="N206" s="48"/>
      <c r="O206" s="49"/>
      <c r="P206" s="23">
        <f t="shared" si="13"/>
        <v>76</v>
      </c>
      <c r="Q206" s="3"/>
      <c r="R206" s="27" t="s">
        <v>399</v>
      </c>
    </row>
    <row r="207" spans="1:22" ht="31.5" x14ac:dyDescent="0.25">
      <c r="A207" s="450"/>
      <c r="B207" s="453"/>
      <c r="C207" s="70" t="s">
        <v>112</v>
      </c>
      <c r="D207" s="3" t="s">
        <v>400</v>
      </c>
      <c r="E207" s="43" t="s">
        <v>401</v>
      </c>
      <c r="F207" s="6" t="s">
        <v>42</v>
      </c>
      <c r="G207" s="247">
        <v>62677</v>
      </c>
      <c r="H207" s="247">
        <v>62677</v>
      </c>
      <c r="I207" s="75">
        <f>G207-H207</f>
        <v>0</v>
      </c>
      <c r="J207" s="75">
        <v>1</v>
      </c>
      <c r="K207" s="6">
        <f>I207*J207</f>
        <v>0</v>
      </c>
      <c r="L207" s="46">
        <v>0</v>
      </c>
      <c r="M207" s="78">
        <f>ROUND(K207*L207,0)</f>
        <v>0</v>
      </c>
      <c r="N207" s="48"/>
      <c r="O207" s="49"/>
      <c r="P207" s="23">
        <f>K207+ROUND(K207*L207,0)</f>
        <v>0</v>
      </c>
      <c r="Q207" s="3"/>
      <c r="R207" s="62" t="s">
        <v>111</v>
      </c>
      <c r="S207" s="97"/>
      <c r="T207" s="82"/>
    </row>
    <row r="208" spans="1:22" ht="31.5" x14ac:dyDescent="0.25">
      <c r="A208" s="450"/>
      <c r="B208" s="453"/>
      <c r="C208" s="70" t="s">
        <v>112</v>
      </c>
      <c r="D208" s="3" t="s">
        <v>402</v>
      </c>
      <c r="E208" s="43">
        <v>26097057</v>
      </c>
      <c r="F208" s="6" t="s">
        <v>42</v>
      </c>
      <c r="G208" s="247">
        <v>17649</v>
      </c>
      <c r="H208" s="247">
        <v>17265</v>
      </c>
      <c r="I208" s="75">
        <f>G208-H208</f>
        <v>384</v>
      </c>
      <c r="J208" s="75">
        <v>1</v>
      </c>
      <c r="K208" s="6">
        <f>I208*J208</f>
        <v>384</v>
      </c>
      <c r="L208" s="46">
        <v>0</v>
      </c>
      <c r="M208" s="78">
        <f>ROUND(K208*L208,0)</f>
        <v>0</v>
      </c>
      <c r="N208" s="48"/>
      <c r="O208" s="49"/>
      <c r="P208" s="23">
        <f>K208+ROUND(K208*L208,0)</f>
        <v>384</v>
      </c>
      <c r="Q208" s="3"/>
      <c r="R208" s="6" t="s">
        <v>403</v>
      </c>
      <c r="S208" s="97"/>
      <c r="T208" s="82"/>
    </row>
    <row r="209" spans="1:22" ht="31.5" x14ac:dyDescent="0.25">
      <c r="A209" s="450"/>
      <c r="B209" s="453"/>
      <c r="C209" s="70" t="s">
        <v>112</v>
      </c>
      <c r="D209" s="3" t="s">
        <v>404</v>
      </c>
      <c r="E209" s="43">
        <v>111216887</v>
      </c>
      <c r="F209" s="6" t="s">
        <v>42</v>
      </c>
      <c r="G209" s="247">
        <v>17814</v>
      </c>
      <c r="H209" s="247">
        <v>17209</v>
      </c>
      <c r="I209" s="75">
        <f t="shared" si="9"/>
        <v>605</v>
      </c>
      <c r="J209" s="75">
        <v>1</v>
      </c>
      <c r="K209" s="6">
        <f t="shared" si="14"/>
        <v>605</v>
      </c>
      <c r="L209" s="46">
        <v>0</v>
      </c>
      <c r="M209" s="78">
        <f t="shared" si="15"/>
        <v>0</v>
      </c>
      <c r="N209" s="48"/>
      <c r="O209" s="49"/>
      <c r="P209" s="23">
        <f t="shared" si="13"/>
        <v>605</v>
      </c>
      <c r="Q209" s="3"/>
      <c r="R209" s="6" t="s">
        <v>405</v>
      </c>
      <c r="S209" s="97">
        <f>SUM(P205:P209)</f>
        <v>5569</v>
      </c>
      <c r="T209" s="82">
        <f>P49+P50-S209</f>
        <v>-4315</v>
      </c>
    </row>
    <row r="210" spans="1:22" ht="47.25" x14ac:dyDescent="0.25">
      <c r="A210" s="450"/>
      <c r="B210" s="453"/>
      <c r="C210" s="70" t="s">
        <v>406</v>
      </c>
      <c r="D210" s="3" t="s">
        <v>407</v>
      </c>
      <c r="E210" s="251" t="s">
        <v>408</v>
      </c>
      <c r="F210" s="6" t="s">
        <v>218</v>
      </c>
      <c r="G210" s="247">
        <v>285470</v>
      </c>
      <c r="H210" s="247">
        <v>276067</v>
      </c>
      <c r="I210" s="98">
        <f>G210-H210</f>
        <v>9403</v>
      </c>
      <c r="J210" s="98">
        <v>1</v>
      </c>
      <c r="K210" s="6">
        <f>I210*J210</f>
        <v>9403</v>
      </c>
      <c r="L210" s="46">
        <v>0</v>
      </c>
      <c r="M210" s="78">
        <f>ROUND(K210*L210,0)</f>
        <v>0</v>
      </c>
      <c r="N210" s="99"/>
      <c r="O210" s="100"/>
      <c r="P210" s="101">
        <f>K210+ROUND(K210*L210,0)</f>
        <v>9403</v>
      </c>
      <c r="Q210" s="3"/>
      <c r="R210" s="6" t="s">
        <v>409</v>
      </c>
      <c r="S210" s="97"/>
      <c r="T210" s="82"/>
      <c r="V210" s="102" t="s">
        <v>410</v>
      </c>
    </row>
    <row r="211" spans="1:22" ht="32.25" thickBot="1" x14ac:dyDescent="0.3">
      <c r="A211" s="464"/>
      <c r="B211" s="465"/>
      <c r="C211" s="161" t="s">
        <v>406</v>
      </c>
      <c r="D211" s="103" t="s">
        <v>411</v>
      </c>
      <c r="E211" s="104" t="s">
        <v>412</v>
      </c>
      <c r="F211" s="105" t="s">
        <v>218</v>
      </c>
      <c r="G211" s="192">
        <v>8200</v>
      </c>
      <c r="H211" s="192">
        <v>5859</v>
      </c>
      <c r="I211" s="106">
        <f t="shared" si="9"/>
        <v>2341</v>
      </c>
      <c r="J211" s="106">
        <v>1</v>
      </c>
      <c r="K211" s="105">
        <f t="shared" si="14"/>
        <v>2341</v>
      </c>
      <c r="L211" s="107">
        <v>0</v>
      </c>
      <c r="M211" s="108">
        <f t="shared" si="15"/>
        <v>0</v>
      </c>
      <c r="N211" s="109"/>
      <c r="O211" s="110"/>
      <c r="P211" s="111">
        <f t="shared" si="13"/>
        <v>2341</v>
      </c>
      <c r="Q211" s="103"/>
      <c r="R211" s="6" t="s">
        <v>413</v>
      </c>
      <c r="S211" s="97">
        <f>P210+P211</f>
        <v>11744</v>
      </c>
      <c r="T211" s="82">
        <f>P51-S211</f>
        <v>-817</v>
      </c>
      <c r="U211" s="112">
        <f>T150+T158+T163+T169+T177+T185+T197+T201+T204+T209+T211</f>
        <v>2657.9399999997313</v>
      </c>
    </row>
    <row r="212" spans="1:22" ht="31.5" x14ac:dyDescent="0.25">
      <c r="A212" s="449"/>
      <c r="B212" s="452" t="s">
        <v>414</v>
      </c>
      <c r="C212" s="113" t="s">
        <v>122</v>
      </c>
      <c r="D212" s="114" t="s">
        <v>415</v>
      </c>
      <c r="E212" s="63">
        <v>1844114</v>
      </c>
      <c r="F212" s="10" t="s">
        <v>42</v>
      </c>
      <c r="G212" s="182">
        <v>9431</v>
      </c>
      <c r="H212" s="182">
        <v>8782</v>
      </c>
      <c r="I212" s="79">
        <f t="shared" si="9"/>
        <v>649</v>
      </c>
      <c r="J212" s="114">
        <v>80</v>
      </c>
      <c r="K212" s="10">
        <f>I212*J212</f>
        <v>51920</v>
      </c>
      <c r="L212" s="115">
        <v>0</v>
      </c>
      <c r="M212" s="80">
        <f t="shared" si="15"/>
        <v>0</v>
      </c>
      <c r="N212" s="95"/>
      <c r="O212" s="96"/>
      <c r="P212" s="11">
        <f t="shared" si="13"/>
        <v>51920</v>
      </c>
      <c r="Q212" s="43"/>
      <c r="R212" s="116" t="s">
        <v>416</v>
      </c>
      <c r="S212" s="47" t="s">
        <v>417</v>
      </c>
      <c r="T212" s="112"/>
      <c r="U212" s="112"/>
    </row>
    <row r="213" spans="1:22" ht="31.5" x14ac:dyDescent="0.25">
      <c r="A213" s="450"/>
      <c r="B213" s="453"/>
      <c r="C213" s="116" t="s">
        <v>122</v>
      </c>
      <c r="D213" s="47" t="s">
        <v>418</v>
      </c>
      <c r="E213" s="66">
        <v>3325331</v>
      </c>
      <c r="F213" s="6" t="s">
        <v>42</v>
      </c>
      <c r="G213" s="247">
        <v>10037</v>
      </c>
      <c r="H213" s="247">
        <v>10030</v>
      </c>
      <c r="I213" s="75">
        <f t="shared" ref="I213:I303" si="16">G213-H213</f>
        <v>7</v>
      </c>
      <c r="J213" s="47">
        <v>80</v>
      </c>
      <c r="K213" s="6">
        <f t="shared" ref="K213:K221" si="17">I213*J213</f>
        <v>560</v>
      </c>
      <c r="L213" s="117">
        <v>0</v>
      </c>
      <c r="M213" s="78">
        <f t="shared" si="15"/>
        <v>0</v>
      </c>
      <c r="N213" s="48"/>
      <c r="O213" s="49"/>
      <c r="P213" s="23">
        <f t="shared" si="13"/>
        <v>560</v>
      </c>
      <c r="Q213" s="3"/>
      <c r="R213" s="116" t="s">
        <v>416</v>
      </c>
      <c r="S213" s="47" t="s">
        <v>417</v>
      </c>
      <c r="T213" s="112"/>
      <c r="U213" s="112"/>
    </row>
    <row r="214" spans="1:22" ht="31.5" x14ac:dyDescent="0.25">
      <c r="A214" s="450"/>
      <c r="B214" s="453"/>
      <c r="C214" s="116" t="s">
        <v>122</v>
      </c>
      <c r="D214" s="47" t="s">
        <v>419</v>
      </c>
      <c r="E214" s="45" t="s">
        <v>420</v>
      </c>
      <c r="F214" s="3" t="s">
        <v>218</v>
      </c>
      <c r="G214" s="183">
        <v>7371</v>
      </c>
      <c r="H214" s="238">
        <v>7220</v>
      </c>
      <c r="I214" s="75">
        <f t="shared" si="16"/>
        <v>151</v>
      </c>
      <c r="J214" s="47">
        <v>30</v>
      </c>
      <c r="K214" s="6">
        <f t="shared" si="17"/>
        <v>4530</v>
      </c>
      <c r="L214" s="117">
        <v>0</v>
      </c>
      <c r="M214" s="78">
        <f t="shared" si="15"/>
        <v>0</v>
      </c>
      <c r="N214" s="48"/>
      <c r="O214" s="49"/>
      <c r="P214" s="23">
        <f t="shared" si="13"/>
        <v>4530</v>
      </c>
      <c r="Q214" s="3"/>
      <c r="R214" s="116" t="s">
        <v>421</v>
      </c>
      <c r="S214" s="47" t="s">
        <v>422</v>
      </c>
      <c r="T214" s="112"/>
      <c r="U214" s="112"/>
    </row>
    <row r="215" spans="1:22" ht="31.5" x14ac:dyDescent="0.25">
      <c r="A215" s="450"/>
      <c r="B215" s="453"/>
      <c r="C215" s="116" t="s">
        <v>122</v>
      </c>
      <c r="D215" s="47" t="s">
        <v>419</v>
      </c>
      <c r="E215" s="45" t="s">
        <v>423</v>
      </c>
      <c r="F215" s="3" t="s">
        <v>218</v>
      </c>
      <c r="G215" s="183">
        <v>6739</v>
      </c>
      <c r="H215" s="238">
        <v>6627</v>
      </c>
      <c r="I215" s="75">
        <f t="shared" si="16"/>
        <v>112</v>
      </c>
      <c r="J215" s="47">
        <v>30</v>
      </c>
      <c r="K215" s="6">
        <f t="shared" si="17"/>
        <v>3360</v>
      </c>
      <c r="L215" s="117">
        <v>0</v>
      </c>
      <c r="M215" s="78">
        <v>0</v>
      </c>
      <c r="N215" s="48"/>
      <c r="O215" s="49"/>
      <c r="P215" s="23">
        <f t="shared" si="13"/>
        <v>3360</v>
      </c>
      <c r="Q215" s="3"/>
      <c r="R215" s="116" t="s">
        <v>421</v>
      </c>
      <c r="S215" s="47" t="s">
        <v>422</v>
      </c>
      <c r="T215" s="112"/>
      <c r="U215" s="112"/>
    </row>
    <row r="216" spans="1:22" ht="31.5" x14ac:dyDescent="0.25">
      <c r="A216" s="450"/>
      <c r="B216" s="453"/>
      <c r="C216" s="116" t="s">
        <v>122</v>
      </c>
      <c r="D216" s="47" t="s">
        <v>424</v>
      </c>
      <c r="E216" s="45" t="s">
        <v>425</v>
      </c>
      <c r="F216" s="3" t="s">
        <v>218</v>
      </c>
      <c r="G216" s="238">
        <v>6098</v>
      </c>
      <c r="H216" s="238">
        <v>5996</v>
      </c>
      <c r="I216" s="75">
        <f t="shared" si="16"/>
        <v>102</v>
      </c>
      <c r="J216" s="47">
        <v>40</v>
      </c>
      <c r="K216" s="6">
        <f t="shared" si="17"/>
        <v>4080</v>
      </c>
      <c r="L216" s="117">
        <v>0</v>
      </c>
      <c r="M216" s="78">
        <f t="shared" ref="M216:M221" si="18">ROUND(K216*L216,0)</f>
        <v>0</v>
      </c>
      <c r="N216" s="48"/>
      <c r="O216" s="49"/>
      <c r="P216" s="23">
        <f t="shared" si="13"/>
        <v>4080</v>
      </c>
      <c r="Q216" s="3"/>
      <c r="R216" s="116" t="s">
        <v>421</v>
      </c>
      <c r="S216" s="47" t="s">
        <v>426</v>
      </c>
      <c r="T216" s="112" t="s">
        <v>427</v>
      </c>
      <c r="U216" s="112"/>
    </row>
    <row r="217" spans="1:22" ht="31.5" x14ac:dyDescent="0.25">
      <c r="A217" s="450"/>
      <c r="B217" s="453"/>
      <c r="C217" s="116" t="s">
        <v>122</v>
      </c>
      <c r="D217" s="47" t="s">
        <v>428</v>
      </c>
      <c r="E217" s="45" t="s">
        <v>429</v>
      </c>
      <c r="F217" s="3" t="s">
        <v>218</v>
      </c>
      <c r="G217" s="238">
        <v>5546</v>
      </c>
      <c r="H217" s="238">
        <v>5424</v>
      </c>
      <c r="I217" s="75">
        <f t="shared" si="16"/>
        <v>122</v>
      </c>
      <c r="J217" s="47">
        <v>40</v>
      </c>
      <c r="K217" s="6">
        <f t="shared" si="17"/>
        <v>4880</v>
      </c>
      <c r="L217" s="117">
        <v>0</v>
      </c>
      <c r="M217" s="78">
        <f t="shared" si="18"/>
        <v>0</v>
      </c>
      <c r="N217" s="48"/>
      <c r="O217" s="49"/>
      <c r="P217" s="23">
        <f t="shared" si="13"/>
        <v>4880</v>
      </c>
      <c r="Q217" s="3"/>
      <c r="R217" s="116" t="s">
        <v>421</v>
      </c>
      <c r="S217" s="47" t="s">
        <v>426</v>
      </c>
      <c r="T217" s="112"/>
      <c r="U217" s="112"/>
    </row>
    <row r="218" spans="1:22" ht="31.5" x14ac:dyDescent="0.25">
      <c r="A218" s="450"/>
      <c r="B218" s="453"/>
      <c r="C218" s="116" t="s">
        <v>122</v>
      </c>
      <c r="D218" s="47" t="s">
        <v>428</v>
      </c>
      <c r="E218" s="45" t="s">
        <v>430</v>
      </c>
      <c r="F218" s="3" t="s">
        <v>218</v>
      </c>
      <c r="G218" s="238">
        <v>5478</v>
      </c>
      <c r="H218" s="238">
        <v>5350</v>
      </c>
      <c r="I218" s="75">
        <f t="shared" si="16"/>
        <v>128</v>
      </c>
      <c r="J218" s="47">
        <v>40</v>
      </c>
      <c r="K218" s="6">
        <f t="shared" si="17"/>
        <v>5120</v>
      </c>
      <c r="L218" s="117">
        <v>0</v>
      </c>
      <c r="M218" s="78">
        <f t="shared" si="18"/>
        <v>0</v>
      </c>
      <c r="N218" s="48"/>
      <c r="O218" s="49"/>
      <c r="P218" s="23">
        <f t="shared" si="13"/>
        <v>5120</v>
      </c>
      <c r="Q218" s="3"/>
      <c r="R218" s="116" t="s">
        <v>421</v>
      </c>
      <c r="S218" s="47" t="s">
        <v>426</v>
      </c>
      <c r="T218" s="112"/>
      <c r="U218" s="112"/>
    </row>
    <row r="219" spans="1:22" ht="31.5" x14ac:dyDescent="0.25">
      <c r="A219" s="450"/>
      <c r="B219" s="453"/>
      <c r="C219" s="116" t="s">
        <v>122</v>
      </c>
      <c r="D219" s="47" t="s">
        <v>428</v>
      </c>
      <c r="E219" s="45">
        <v>10712891</v>
      </c>
      <c r="F219" s="3" t="s">
        <v>218</v>
      </c>
      <c r="G219" s="238">
        <v>4499</v>
      </c>
      <c r="H219" s="238">
        <v>4399</v>
      </c>
      <c r="I219" s="75">
        <f t="shared" si="16"/>
        <v>100</v>
      </c>
      <c r="J219" s="47">
        <v>40</v>
      </c>
      <c r="K219" s="6">
        <f t="shared" si="17"/>
        <v>4000</v>
      </c>
      <c r="L219" s="117">
        <v>0</v>
      </c>
      <c r="M219" s="78">
        <f t="shared" si="18"/>
        <v>0</v>
      </c>
      <c r="N219" s="48"/>
      <c r="O219" s="49"/>
      <c r="P219" s="23">
        <f t="shared" si="13"/>
        <v>4000</v>
      </c>
      <c r="Q219" s="3"/>
      <c r="R219" s="116" t="s">
        <v>421</v>
      </c>
      <c r="S219" s="47" t="s">
        <v>426</v>
      </c>
      <c r="T219" s="112"/>
      <c r="U219" s="82">
        <f>P52+P53-T220</f>
        <v>507</v>
      </c>
    </row>
    <row r="220" spans="1:22" ht="31.5" x14ac:dyDescent="0.25">
      <c r="A220" s="450"/>
      <c r="B220" s="453"/>
      <c r="C220" s="116" t="s">
        <v>122</v>
      </c>
      <c r="D220" s="47" t="s">
        <v>431</v>
      </c>
      <c r="E220" s="45">
        <v>10701159</v>
      </c>
      <c r="F220" s="3" t="s">
        <v>218</v>
      </c>
      <c r="G220" s="238">
        <v>4257</v>
      </c>
      <c r="H220" s="238">
        <v>4165</v>
      </c>
      <c r="I220" s="75">
        <f t="shared" si="16"/>
        <v>92</v>
      </c>
      <c r="J220" s="47">
        <v>40</v>
      </c>
      <c r="K220" s="6">
        <f t="shared" si="17"/>
        <v>3680</v>
      </c>
      <c r="L220" s="117">
        <v>0</v>
      </c>
      <c r="M220" s="78">
        <f t="shared" si="18"/>
        <v>0</v>
      </c>
      <c r="N220" s="48"/>
      <c r="O220" s="49"/>
      <c r="P220" s="23">
        <f t="shared" si="13"/>
        <v>3680</v>
      </c>
      <c r="Q220" s="3"/>
      <c r="R220" s="116" t="s">
        <v>421</v>
      </c>
      <c r="S220" s="47" t="s">
        <v>426</v>
      </c>
      <c r="T220" s="82">
        <f>SUM(P212:P220)</f>
        <v>82130</v>
      </c>
      <c r="U220" s="235"/>
    </row>
    <row r="221" spans="1:22" ht="31.5" x14ac:dyDescent="0.25">
      <c r="A221" s="450"/>
      <c r="B221" s="453"/>
      <c r="C221" s="3" t="s">
        <v>127</v>
      </c>
      <c r="D221" s="47" t="s">
        <v>432</v>
      </c>
      <c r="E221" s="45" t="s">
        <v>433</v>
      </c>
      <c r="F221" s="3" t="s">
        <v>218</v>
      </c>
      <c r="G221" s="238">
        <v>10936</v>
      </c>
      <c r="H221" s="238">
        <v>10580</v>
      </c>
      <c r="I221" s="118">
        <f t="shared" si="16"/>
        <v>356</v>
      </c>
      <c r="J221" s="3">
        <v>60</v>
      </c>
      <c r="K221" s="6">
        <f t="shared" si="17"/>
        <v>21360</v>
      </c>
      <c r="L221" s="117">
        <v>0</v>
      </c>
      <c r="M221" s="78">
        <f t="shared" si="18"/>
        <v>0</v>
      </c>
      <c r="N221" s="48"/>
      <c r="O221" s="49"/>
      <c r="P221" s="23">
        <f t="shared" si="13"/>
        <v>21360</v>
      </c>
      <c r="Q221" s="45"/>
      <c r="R221" s="116" t="s">
        <v>421</v>
      </c>
      <c r="S221" s="3" t="s">
        <v>434</v>
      </c>
      <c r="T221" s="235"/>
      <c r="U221" s="235"/>
    </row>
    <row r="222" spans="1:22" ht="31.5" x14ac:dyDescent="0.25">
      <c r="A222" s="450"/>
      <c r="B222" s="453"/>
      <c r="C222" s="3" t="s">
        <v>127</v>
      </c>
      <c r="D222" s="47" t="s">
        <v>435</v>
      </c>
      <c r="E222" s="45" t="s">
        <v>436</v>
      </c>
      <c r="F222" s="3" t="s">
        <v>218</v>
      </c>
      <c r="G222" s="238">
        <v>181</v>
      </c>
      <c r="H222" s="238">
        <v>181</v>
      </c>
      <c r="I222" s="75">
        <f t="shared" si="16"/>
        <v>0</v>
      </c>
      <c r="J222" s="3">
        <v>50</v>
      </c>
      <c r="K222" s="6">
        <f>I222*J222</f>
        <v>0</v>
      </c>
      <c r="L222" s="117">
        <v>0</v>
      </c>
      <c r="M222" s="78">
        <f>ROUND(K222*L222,0)</f>
        <v>0</v>
      </c>
      <c r="N222" s="48"/>
      <c r="O222" s="49"/>
      <c r="P222" s="23">
        <f t="shared" si="13"/>
        <v>0</v>
      </c>
      <c r="Q222" s="3"/>
      <c r="R222" s="116" t="s">
        <v>421</v>
      </c>
      <c r="S222" s="3" t="s">
        <v>437</v>
      </c>
      <c r="T222" s="235"/>
      <c r="U222" s="235"/>
    </row>
    <row r="223" spans="1:22" ht="31.5" x14ac:dyDescent="0.25">
      <c r="A223" s="450"/>
      <c r="B223" s="453"/>
      <c r="C223" s="3" t="s">
        <v>127</v>
      </c>
      <c r="D223" s="47" t="s">
        <v>435</v>
      </c>
      <c r="E223" s="45" t="s">
        <v>438</v>
      </c>
      <c r="F223" s="3" t="s">
        <v>218</v>
      </c>
      <c r="G223" s="238">
        <v>16745</v>
      </c>
      <c r="H223" s="238">
        <v>16229</v>
      </c>
      <c r="I223" s="75">
        <f t="shared" si="16"/>
        <v>516</v>
      </c>
      <c r="J223" s="3">
        <v>50</v>
      </c>
      <c r="K223" s="6">
        <f t="shared" ref="K223:K257" si="19">I223*J223</f>
        <v>25800</v>
      </c>
      <c r="L223" s="117">
        <v>0</v>
      </c>
      <c r="M223" s="78">
        <f>ROUND(K223*L223,0)</f>
        <v>0</v>
      </c>
      <c r="N223" s="48"/>
      <c r="O223" s="49"/>
      <c r="P223" s="23">
        <f t="shared" si="13"/>
        <v>25800</v>
      </c>
      <c r="Q223" s="3"/>
      <c r="R223" s="116" t="s">
        <v>421</v>
      </c>
      <c r="S223" s="3" t="s">
        <v>437</v>
      </c>
      <c r="T223" s="235"/>
      <c r="U223" s="235"/>
    </row>
    <row r="224" spans="1:22" ht="31.5" x14ac:dyDescent="0.25">
      <c r="A224" s="450"/>
      <c r="B224" s="453"/>
      <c r="C224" s="3" t="s">
        <v>127</v>
      </c>
      <c r="D224" s="47" t="s">
        <v>439</v>
      </c>
      <c r="E224" s="45" t="s">
        <v>440</v>
      </c>
      <c r="F224" s="3" t="s">
        <v>218</v>
      </c>
      <c r="G224" s="238">
        <v>11471</v>
      </c>
      <c r="H224" s="238">
        <v>11179</v>
      </c>
      <c r="I224" s="75">
        <f t="shared" si="16"/>
        <v>292</v>
      </c>
      <c r="J224" s="3">
        <v>60</v>
      </c>
      <c r="K224" s="6">
        <f t="shared" si="19"/>
        <v>17520</v>
      </c>
      <c r="L224" s="117">
        <v>0</v>
      </c>
      <c r="M224" s="78">
        <f>ROUND(K224*L224,0)</f>
        <v>0</v>
      </c>
      <c r="N224" s="48"/>
      <c r="O224" s="49"/>
      <c r="P224" s="23">
        <f t="shared" si="13"/>
        <v>17520</v>
      </c>
      <c r="Q224" s="3"/>
      <c r="R224" s="116" t="s">
        <v>421</v>
      </c>
      <c r="S224" s="3" t="s">
        <v>441</v>
      </c>
      <c r="T224" s="235"/>
      <c r="U224" s="119"/>
    </row>
    <row r="225" spans="1:22" ht="31.5" x14ac:dyDescent="0.25">
      <c r="A225" s="450"/>
      <c r="B225" s="453"/>
      <c r="C225" s="3" t="s">
        <v>127</v>
      </c>
      <c r="D225" s="47" t="s">
        <v>442</v>
      </c>
      <c r="E225" s="45" t="s">
        <v>443</v>
      </c>
      <c r="F225" s="3" t="s">
        <v>42</v>
      </c>
      <c r="G225" s="247">
        <v>37475</v>
      </c>
      <c r="H225" s="247">
        <v>35919</v>
      </c>
      <c r="I225" s="75">
        <f>G225-H225</f>
        <v>1556</v>
      </c>
      <c r="J225" s="3">
        <v>1</v>
      </c>
      <c r="K225" s="6">
        <f>I225*J225</f>
        <v>1556</v>
      </c>
      <c r="L225" s="117">
        <v>0</v>
      </c>
      <c r="M225" s="78">
        <v>0</v>
      </c>
      <c r="N225" s="48"/>
      <c r="O225" s="49"/>
      <c r="P225" s="23">
        <f t="shared" si="13"/>
        <v>1556</v>
      </c>
      <c r="Q225" s="3"/>
      <c r="R225" s="3" t="s">
        <v>444</v>
      </c>
      <c r="S225" s="3" t="s">
        <v>445</v>
      </c>
      <c r="T225" s="120"/>
      <c r="U225" s="82">
        <f>P54+P55-T226</f>
        <v>-1644</v>
      </c>
    </row>
    <row r="226" spans="1:22" ht="31.5" x14ac:dyDescent="0.25">
      <c r="A226" s="450"/>
      <c r="B226" s="453"/>
      <c r="C226" s="3" t="s">
        <v>127</v>
      </c>
      <c r="D226" s="47" t="s">
        <v>446</v>
      </c>
      <c r="E226" s="45" t="s">
        <v>447</v>
      </c>
      <c r="F226" s="3" t="s">
        <v>218</v>
      </c>
      <c r="G226" s="247">
        <v>46958</v>
      </c>
      <c r="H226" s="247">
        <v>44633</v>
      </c>
      <c r="I226" s="75">
        <f t="shared" si="16"/>
        <v>2325</v>
      </c>
      <c r="J226" s="3">
        <v>1</v>
      </c>
      <c r="K226" s="6">
        <f t="shared" si="19"/>
        <v>2325</v>
      </c>
      <c r="L226" s="117">
        <v>0</v>
      </c>
      <c r="M226" s="78">
        <v>0</v>
      </c>
      <c r="N226" s="48"/>
      <c r="O226" s="49"/>
      <c r="P226" s="23">
        <f t="shared" si="13"/>
        <v>2325</v>
      </c>
      <c r="Q226" s="3"/>
      <c r="R226" s="3" t="s">
        <v>448</v>
      </c>
      <c r="S226" s="3" t="s">
        <v>449</v>
      </c>
      <c r="T226" s="82">
        <f>SUM(P221:P226)</f>
        <v>68561</v>
      </c>
      <c r="U226" s="119"/>
    </row>
    <row r="227" spans="1:22" ht="31.5" x14ac:dyDescent="0.25">
      <c r="A227" s="450"/>
      <c r="B227" s="453"/>
      <c r="C227" s="3" t="s">
        <v>133</v>
      </c>
      <c r="D227" s="47" t="s">
        <v>450</v>
      </c>
      <c r="E227" s="12" t="s">
        <v>451</v>
      </c>
      <c r="F227" s="3" t="s">
        <v>218</v>
      </c>
      <c r="G227" s="183">
        <v>289</v>
      </c>
      <c r="H227" s="183">
        <v>229</v>
      </c>
      <c r="I227" s="75">
        <f t="shared" si="16"/>
        <v>60</v>
      </c>
      <c r="J227" s="3">
        <v>1</v>
      </c>
      <c r="K227" s="6">
        <f t="shared" si="19"/>
        <v>60</v>
      </c>
      <c r="L227" s="117">
        <v>0</v>
      </c>
      <c r="M227" s="78">
        <f t="shared" ref="M227:M257" si="20">ROUND(K227*L227,0)</f>
        <v>0</v>
      </c>
      <c r="N227" s="48"/>
      <c r="O227" s="49"/>
      <c r="P227" s="23">
        <f t="shared" si="13"/>
        <v>60</v>
      </c>
      <c r="Q227" s="3"/>
      <c r="R227" s="3" t="s">
        <v>452</v>
      </c>
      <c r="S227" s="238" t="s">
        <v>453</v>
      </c>
      <c r="T227" s="120"/>
      <c r="U227" s="82">
        <f t="shared" ref="U227:U247" si="21">P32+P33-T228</f>
        <v>0</v>
      </c>
    </row>
    <row r="228" spans="1:22" ht="31.5" x14ac:dyDescent="0.25">
      <c r="A228" s="450"/>
      <c r="B228" s="453"/>
      <c r="C228" s="3" t="s">
        <v>133</v>
      </c>
      <c r="D228" s="47" t="s">
        <v>450</v>
      </c>
      <c r="E228" s="188" t="s">
        <v>454</v>
      </c>
      <c r="F228" s="3" t="s">
        <v>218</v>
      </c>
      <c r="G228" s="183">
        <v>706</v>
      </c>
      <c r="H228" s="183">
        <v>339</v>
      </c>
      <c r="I228" s="75">
        <f t="shared" si="16"/>
        <v>367</v>
      </c>
      <c r="J228" s="3">
        <v>1</v>
      </c>
      <c r="K228" s="6">
        <f t="shared" si="19"/>
        <v>367</v>
      </c>
      <c r="L228" s="117">
        <v>0</v>
      </c>
      <c r="M228" s="78">
        <f t="shared" si="20"/>
        <v>0</v>
      </c>
      <c r="N228" s="48"/>
      <c r="O228" s="49"/>
      <c r="P228" s="23">
        <f t="shared" si="13"/>
        <v>367</v>
      </c>
      <c r="Q228" s="3"/>
      <c r="R228" s="3" t="s">
        <v>455</v>
      </c>
      <c r="S228" s="238" t="s">
        <v>456</v>
      </c>
      <c r="T228" s="120"/>
      <c r="U228" s="82">
        <f t="shared" si="21"/>
        <v>0</v>
      </c>
    </row>
    <row r="229" spans="1:22" ht="31.5" x14ac:dyDescent="0.25">
      <c r="A229" s="450"/>
      <c r="B229" s="453"/>
      <c r="C229" s="3" t="s">
        <v>133</v>
      </c>
      <c r="D229" s="47" t="s">
        <v>450</v>
      </c>
      <c r="E229" s="188" t="s">
        <v>457</v>
      </c>
      <c r="F229" s="3" t="s">
        <v>218</v>
      </c>
      <c r="G229" s="183">
        <v>9958</v>
      </c>
      <c r="H229" s="183">
        <v>6958</v>
      </c>
      <c r="I229" s="75">
        <f t="shared" si="16"/>
        <v>3000</v>
      </c>
      <c r="J229" s="3">
        <v>1</v>
      </c>
      <c r="K229" s="6">
        <f t="shared" si="19"/>
        <v>3000</v>
      </c>
      <c r="L229" s="117">
        <v>0</v>
      </c>
      <c r="M229" s="78">
        <f t="shared" si="20"/>
        <v>0</v>
      </c>
      <c r="N229" s="48"/>
      <c r="O229" s="49"/>
      <c r="P229" s="23">
        <f t="shared" si="13"/>
        <v>3000</v>
      </c>
      <c r="Q229" s="3"/>
      <c r="R229" s="3" t="s">
        <v>458</v>
      </c>
      <c r="S229" s="238" t="s">
        <v>459</v>
      </c>
      <c r="T229" s="120"/>
      <c r="U229" s="82">
        <f t="shared" si="21"/>
        <v>17760</v>
      </c>
    </row>
    <row r="230" spans="1:22" ht="31.5" x14ac:dyDescent="0.25">
      <c r="A230" s="450"/>
      <c r="B230" s="453"/>
      <c r="C230" s="3" t="s">
        <v>133</v>
      </c>
      <c r="D230" s="47" t="s">
        <v>450</v>
      </c>
      <c r="E230" s="188" t="s">
        <v>460</v>
      </c>
      <c r="F230" s="3" t="s">
        <v>218</v>
      </c>
      <c r="G230" s="183">
        <v>966</v>
      </c>
      <c r="H230" s="183">
        <v>603</v>
      </c>
      <c r="I230" s="75">
        <f t="shared" si="16"/>
        <v>363</v>
      </c>
      <c r="J230" s="3">
        <v>1</v>
      </c>
      <c r="K230" s="6">
        <f t="shared" si="19"/>
        <v>363</v>
      </c>
      <c r="L230" s="117">
        <v>0</v>
      </c>
      <c r="M230" s="78">
        <f t="shared" si="20"/>
        <v>0</v>
      </c>
      <c r="N230" s="48"/>
      <c r="O230" s="49"/>
      <c r="P230" s="23">
        <f t="shared" si="13"/>
        <v>363</v>
      </c>
      <c r="Q230" s="3"/>
      <c r="R230" s="3" t="s">
        <v>461</v>
      </c>
      <c r="S230" s="238" t="s">
        <v>462</v>
      </c>
      <c r="T230" s="120"/>
      <c r="U230" s="82">
        <f t="shared" si="21"/>
        <v>20435</v>
      </c>
    </row>
    <row r="231" spans="1:22" ht="31.5" x14ac:dyDescent="0.25">
      <c r="A231" s="450"/>
      <c r="B231" s="453"/>
      <c r="C231" s="3" t="s">
        <v>133</v>
      </c>
      <c r="D231" s="47" t="s">
        <v>450</v>
      </c>
      <c r="E231" s="188" t="s">
        <v>463</v>
      </c>
      <c r="F231" s="3" t="s">
        <v>218</v>
      </c>
      <c r="G231" s="183">
        <v>5905</v>
      </c>
      <c r="H231" s="183">
        <v>5048</v>
      </c>
      <c r="I231" s="75">
        <f t="shared" si="16"/>
        <v>857</v>
      </c>
      <c r="J231" s="3">
        <v>1</v>
      </c>
      <c r="K231" s="6">
        <f t="shared" si="19"/>
        <v>857</v>
      </c>
      <c r="L231" s="117">
        <v>0</v>
      </c>
      <c r="M231" s="78">
        <f t="shared" si="20"/>
        <v>0</v>
      </c>
      <c r="N231" s="48"/>
      <c r="O231" s="49"/>
      <c r="P231" s="23">
        <f t="shared" si="13"/>
        <v>857</v>
      </c>
      <c r="Q231" s="3"/>
      <c r="R231" s="3" t="s">
        <v>464</v>
      </c>
      <c r="S231" s="238" t="s">
        <v>465</v>
      </c>
      <c r="T231" s="120"/>
      <c r="U231" s="82">
        <f t="shared" si="21"/>
        <v>31955</v>
      </c>
    </row>
    <row r="232" spans="1:22" ht="31.5" x14ac:dyDescent="0.25">
      <c r="A232" s="450"/>
      <c r="B232" s="453"/>
      <c r="C232" s="3" t="s">
        <v>133</v>
      </c>
      <c r="D232" s="47" t="s">
        <v>450</v>
      </c>
      <c r="E232" s="12" t="s">
        <v>466</v>
      </c>
      <c r="F232" s="3" t="s">
        <v>218</v>
      </c>
      <c r="G232" s="183">
        <v>93919</v>
      </c>
      <c r="H232" s="183">
        <v>93463</v>
      </c>
      <c r="I232" s="75">
        <f t="shared" si="16"/>
        <v>456</v>
      </c>
      <c r="J232" s="3">
        <v>1</v>
      </c>
      <c r="K232" s="6">
        <f t="shared" si="19"/>
        <v>456</v>
      </c>
      <c r="L232" s="117">
        <v>0</v>
      </c>
      <c r="M232" s="78">
        <f t="shared" si="20"/>
        <v>0</v>
      </c>
      <c r="N232" s="48"/>
      <c r="O232" s="49"/>
      <c r="P232" s="23">
        <f t="shared" si="13"/>
        <v>456</v>
      </c>
      <c r="Q232" s="3"/>
      <c r="R232" s="3" t="s">
        <v>467</v>
      </c>
      <c r="S232" s="238" t="s">
        <v>468</v>
      </c>
      <c r="T232" s="120"/>
      <c r="U232" s="82">
        <f t="shared" si="21"/>
        <v>38250</v>
      </c>
    </row>
    <row r="233" spans="1:22" ht="31.5" x14ac:dyDescent="0.25">
      <c r="A233" s="450"/>
      <c r="B233" s="453"/>
      <c r="C233" s="3" t="s">
        <v>133</v>
      </c>
      <c r="D233" s="47" t="s">
        <v>450</v>
      </c>
      <c r="E233" s="188" t="s">
        <v>469</v>
      </c>
      <c r="F233" s="3" t="s">
        <v>218</v>
      </c>
      <c r="G233" s="183">
        <v>2929</v>
      </c>
      <c r="H233" s="183">
        <v>2028</v>
      </c>
      <c r="I233" s="75">
        <f t="shared" si="16"/>
        <v>901</v>
      </c>
      <c r="J233" s="3">
        <v>1</v>
      </c>
      <c r="K233" s="6">
        <f t="shared" si="19"/>
        <v>901</v>
      </c>
      <c r="L233" s="117">
        <v>0</v>
      </c>
      <c r="M233" s="78">
        <f t="shared" si="20"/>
        <v>0</v>
      </c>
      <c r="N233" s="48"/>
      <c r="O233" s="49"/>
      <c r="P233" s="23">
        <f t="shared" si="13"/>
        <v>901</v>
      </c>
      <c r="Q233" s="3"/>
      <c r="R233" s="3" t="s">
        <v>470</v>
      </c>
      <c r="S233" s="238" t="s">
        <v>471</v>
      </c>
      <c r="T233" s="120"/>
      <c r="U233" s="82">
        <f t="shared" si="21"/>
        <v>36130</v>
      </c>
    </row>
    <row r="234" spans="1:22" ht="31.5" x14ac:dyDescent="0.25">
      <c r="A234" s="450"/>
      <c r="B234" s="453"/>
      <c r="C234" s="3" t="s">
        <v>133</v>
      </c>
      <c r="D234" s="47" t="s">
        <v>450</v>
      </c>
      <c r="E234" s="12">
        <v>57018037</v>
      </c>
      <c r="F234" s="3" t="s">
        <v>218</v>
      </c>
      <c r="G234" s="183">
        <v>5</v>
      </c>
      <c r="H234" s="183">
        <v>4</v>
      </c>
      <c r="I234" s="75">
        <f t="shared" si="16"/>
        <v>1</v>
      </c>
      <c r="J234" s="3">
        <v>1</v>
      </c>
      <c r="K234" s="6">
        <f t="shared" si="19"/>
        <v>1</v>
      </c>
      <c r="L234" s="117">
        <v>0</v>
      </c>
      <c r="M234" s="78">
        <f t="shared" si="20"/>
        <v>0</v>
      </c>
      <c r="N234" s="48"/>
      <c r="O234" s="49"/>
      <c r="P234" s="23">
        <f t="shared" si="13"/>
        <v>1</v>
      </c>
      <c r="Q234" s="3"/>
      <c r="R234" s="3" t="s">
        <v>472</v>
      </c>
      <c r="S234" s="238" t="s">
        <v>473</v>
      </c>
      <c r="T234" s="120"/>
      <c r="U234" s="82">
        <f t="shared" si="21"/>
        <v>32680</v>
      </c>
    </row>
    <row r="235" spans="1:22" ht="31.5" x14ac:dyDescent="0.25">
      <c r="A235" s="450"/>
      <c r="B235" s="453"/>
      <c r="C235" s="94" t="s">
        <v>133</v>
      </c>
      <c r="D235" s="133" t="s">
        <v>450</v>
      </c>
      <c r="E235" s="233" t="s">
        <v>474</v>
      </c>
      <c r="F235" s="94" t="s">
        <v>218</v>
      </c>
      <c r="G235" s="174">
        <v>0</v>
      </c>
      <c r="H235" s="174">
        <v>0</v>
      </c>
      <c r="I235" s="175">
        <f t="shared" si="16"/>
        <v>0</v>
      </c>
      <c r="J235" s="94">
        <v>1</v>
      </c>
      <c r="K235" s="176">
        <f t="shared" si="19"/>
        <v>0</v>
      </c>
      <c r="L235" s="187">
        <v>0</v>
      </c>
      <c r="M235" s="177">
        <f t="shared" si="20"/>
        <v>0</v>
      </c>
      <c r="N235" s="178"/>
      <c r="O235" s="179"/>
      <c r="P235" s="180">
        <f t="shared" si="13"/>
        <v>0</v>
      </c>
      <c r="Q235" s="94"/>
      <c r="R235" s="3" t="s">
        <v>475</v>
      </c>
      <c r="S235" s="238" t="s">
        <v>476</v>
      </c>
      <c r="T235" s="120"/>
      <c r="U235" s="82">
        <f t="shared" si="21"/>
        <v>5520</v>
      </c>
    </row>
    <row r="236" spans="1:22" ht="31.5" x14ac:dyDescent="0.25">
      <c r="A236" s="450"/>
      <c r="B236" s="453"/>
      <c r="C236" s="3" t="s">
        <v>133</v>
      </c>
      <c r="D236" s="47" t="s">
        <v>450</v>
      </c>
      <c r="E236" s="188" t="s">
        <v>477</v>
      </c>
      <c r="F236" s="3" t="s">
        <v>218</v>
      </c>
      <c r="G236" s="183">
        <v>4242</v>
      </c>
      <c r="H236" s="183">
        <v>2128</v>
      </c>
      <c r="I236" s="75">
        <f t="shared" si="16"/>
        <v>2114</v>
      </c>
      <c r="J236" s="3">
        <v>1</v>
      </c>
      <c r="K236" s="6">
        <f t="shared" si="19"/>
        <v>2114</v>
      </c>
      <c r="L236" s="117">
        <v>0</v>
      </c>
      <c r="M236" s="78">
        <f t="shared" si="20"/>
        <v>0</v>
      </c>
      <c r="N236" s="48"/>
      <c r="O236" s="49"/>
      <c r="P236" s="23">
        <f t="shared" si="13"/>
        <v>2114</v>
      </c>
      <c r="Q236" s="3"/>
      <c r="R236" s="3" t="s">
        <v>478</v>
      </c>
      <c r="S236" s="238" t="s">
        <v>479</v>
      </c>
      <c r="T236" s="120"/>
      <c r="U236" s="82">
        <f t="shared" si="21"/>
        <v>0</v>
      </c>
    </row>
    <row r="237" spans="1:22" ht="31.5" x14ac:dyDescent="0.25">
      <c r="A237" s="450"/>
      <c r="B237" s="453"/>
      <c r="C237" s="3" t="s">
        <v>133</v>
      </c>
      <c r="D237" s="47" t="s">
        <v>450</v>
      </c>
      <c r="E237" s="12" t="s">
        <v>480</v>
      </c>
      <c r="F237" s="3" t="s">
        <v>218</v>
      </c>
      <c r="G237" s="183">
        <v>421</v>
      </c>
      <c r="H237" s="183">
        <v>321</v>
      </c>
      <c r="I237" s="75">
        <f t="shared" si="16"/>
        <v>100</v>
      </c>
      <c r="J237" s="3">
        <v>1</v>
      </c>
      <c r="K237" s="6">
        <f t="shared" si="19"/>
        <v>100</v>
      </c>
      <c r="L237" s="117">
        <v>0</v>
      </c>
      <c r="M237" s="78">
        <f t="shared" si="20"/>
        <v>0</v>
      </c>
      <c r="N237" s="48"/>
      <c r="O237" s="49"/>
      <c r="P237" s="23">
        <f t="shared" si="13"/>
        <v>100</v>
      </c>
      <c r="Q237" s="3"/>
      <c r="R237" s="3" t="s">
        <v>481</v>
      </c>
      <c r="S237" s="238" t="s">
        <v>482</v>
      </c>
      <c r="T237" s="120"/>
      <c r="U237" s="82">
        <f t="shared" si="21"/>
        <v>40159</v>
      </c>
    </row>
    <row r="238" spans="1:22" ht="31.5" x14ac:dyDescent="0.25">
      <c r="A238" s="450"/>
      <c r="B238" s="453"/>
      <c r="C238" s="3" t="s">
        <v>133</v>
      </c>
      <c r="D238" s="47" t="s">
        <v>450</v>
      </c>
      <c r="E238" s="188" t="s">
        <v>483</v>
      </c>
      <c r="F238" s="3" t="s">
        <v>218</v>
      </c>
      <c r="G238" s="183">
        <v>2316</v>
      </c>
      <c r="H238" s="183">
        <v>1823</v>
      </c>
      <c r="I238" s="75">
        <f t="shared" si="16"/>
        <v>493</v>
      </c>
      <c r="J238" s="3">
        <v>1</v>
      </c>
      <c r="K238" s="6">
        <f t="shared" si="19"/>
        <v>493</v>
      </c>
      <c r="L238" s="117">
        <v>0</v>
      </c>
      <c r="M238" s="78">
        <f t="shared" si="20"/>
        <v>0</v>
      </c>
      <c r="N238" s="48"/>
      <c r="O238" s="49"/>
      <c r="P238" s="23">
        <f t="shared" si="13"/>
        <v>493</v>
      </c>
      <c r="Q238" s="3"/>
      <c r="R238" s="3" t="s">
        <v>484</v>
      </c>
      <c r="S238" s="238" t="s">
        <v>485</v>
      </c>
      <c r="T238" s="120"/>
      <c r="U238" s="82">
        <f t="shared" si="21"/>
        <v>64519</v>
      </c>
      <c r="V238" s="3"/>
    </row>
    <row r="239" spans="1:22" ht="31.5" x14ac:dyDescent="0.25">
      <c r="A239" s="450"/>
      <c r="B239" s="453"/>
      <c r="C239" s="94" t="s">
        <v>133</v>
      </c>
      <c r="D239" s="133" t="s">
        <v>450</v>
      </c>
      <c r="E239" s="233">
        <v>103202655</v>
      </c>
      <c r="F239" s="94" t="s">
        <v>218</v>
      </c>
      <c r="G239" s="174">
        <v>0</v>
      </c>
      <c r="H239" s="174">
        <v>0</v>
      </c>
      <c r="I239" s="175">
        <f t="shared" si="16"/>
        <v>0</v>
      </c>
      <c r="J239" s="94">
        <v>1</v>
      </c>
      <c r="K239" s="176">
        <f t="shared" si="19"/>
        <v>0</v>
      </c>
      <c r="L239" s="187">
        <v>0</v>
      </c>
      <c r="M239" s="177">
        <f t="shared" si="20"/>
        <v>0</v>
      </c>
      <c r="N239" s="178"/>
      <c r="O239" s="179"/>
      <c r="P239" s="180">
        <f t="shared" si="13"/>
        <v>0</v>
      </c>
      <c r="Q239" s="94"/>
      <c r="R239" s="3" t="s">
        <v>486</v>
      </c>
      <c r="S239" s="238" t="s">
        <v>487</v>
      </c>
      <c r="T239" s="120"/>
      <c r="U239" s="82">
        <f t="shared" si="21"/>
        <v>24360</v>
      </c>
    </row>
    <row r="240" spans="1:22" ht="31.5" x14ac:dyDescent="0.25">
      <c r="A240" s="450"/>
      <c r="B240" s="453"/>
      <c r="C240" s="3" t="s">
        <v>133</v>
      </c>
      <c r="D240" s="47" t="s">
        <v>450</v>
      </c>
      <c r="E240" s="12" t="s">
        <v>488</v>
      </c>
      <c r="F240" s="3" t="s">
        <v>218</v>
      </c>
      <c r="G240" s="183">
        <v>114627</v>
      </c>
      <c r="H240" s="183">
        <v>112452</v>
      </c>
      <c r="I240" s="75">
        <f t="shared" si="16"/>
        <v>2175</v>
      </c>
      <c r="J240" s="3">
        <v>1</v>
      </c>
      <c r="K240" s="6">
        <f t="shared" si="19"/>
        <v>2175</v>
      </c>
      <c r="L240" s="117">
        <v>0</v>
      </c>
      <c r="M240" s="78">
        <f t="shared" si="20"/>
        <v>0</v>
      </c>
      <c r="N240" s="48"/>
      <c r="O240" s="49"/>
      <c r="P240" s="23">
        <f t="shared" si="13"/>
        <v>2175</v>
      </c>
      <c r="Q240" s="3"/>
      <c r="R240" s="3" t="s">
        <v>489</v>
      </c>
      <c r="S240" s="238" t="s">
        <v>490</v>
      </c>
      <c r="T240" s="120"/>
      <c r="U240" s="82">
        <f t="shared" si="21"/>
        <v>128</v>
      </c>
    </row>
    <row r="241" spans="1:21" ht="31.5" x14ac:dyDescent="0.25">
      <c r="A241" s="450"/>
      <c r="B241" s="453"/>
      <c r="C241" s="3" t="s">
        <v>133</v>
      </c>
      <c r="D241" s="47" t="s">
        <v>450</v>
      </c>
      <c r="E241" s="188" t="s">
        <v>491</v>
      </c>
      <c r="F241" s="3" t="s">
        <v>218</v>
      </c>
      <c r="G241" s="183">
        <v>4</v>
      </c>
      <c r="H241" s="183">
        <v>3</v>
      </c>
      <c r="I241" s="75">
        <f t="shared" si="16"/>
        <v>1</v>
      </c>
      <c r="J241" s="3">
        <v>1</v>
      </c>
      <c r="K241" s="6">
        <f t="shared" si="19"/>
        <v>1</v>
      </c>
      <c r="L241" s="117">
        <v>0</v>
      </c>
      <c r="M241" s="78">
        <f t="shared" si="20"/>
        <v>0</v>
      </c>
      <c r="N241" s="48"/>
      <c r="O241" s="49"/>
      <c r="P241" s="23">
        <f t="shared" si="13"/>
        <v>1</v>
      </c>
      <c r="Q241" s="3"/>
      <c r="R241" s="3" t="s">
        <v>492</v>
      </c>
      <c r="S241" s="238" t="s">
        <v>493</v>
      </c>
      <c r="T241" s="120"/>
      <c r="U241" s="82">
        <f t="shared" si="21"/>
        <v>8012</v>
      </c>
    </row>
    <row r="242" spans="1:21" ht="31.5" x14ac:dyDescent="0.25">
      <c r="A242" s="450"/>
      <c r="B242" s="453"/>
      <c r="C242" s="3" t="s">
        <v>133</v>
      </c>
      <c r="D242" s="47" t="s">
        <v>450</v>
      </c>
      <c r="E242" s="12" t="s">
        <v>494</v>
      </c>
      <c r="F242" s="3" t="s">
        <v>218</v>
      </c>
      <c r="G242" s="183">
        <v>2550</v>
      </c>
      <c r="H242" s="183">
        <v>2461</v>
      </c>
      <c r="I242" s="75">
        <f t="shared" si="16"/>
        <v>89</v>
      </c>
      <c r="J242" s="3">
        <v>1</v>
      </c>
      <c r="K242" s="6">
        <f t="shared" si="19"/>
        <v>89</v>
      </c>
      <c r="L242" s="117">
        <v>0</v>
      </c>
      <c r="M242" s="78">
        <f t="shared" si="20"/>
        <v>0</v>
      </c>
      <c r="N242" s="48"/>
      <c r="O242" s="49"/>
      <c r="P242" s="23">
        <f t="shared" si="13"/>
        <v>89</v>
      </c>
      <c r="Q242" s="3" t="s">
        <v>495</v>
      </c>
      <c r="R242" s="3" t="s">
        <v>496</v>
      </c>
      <c r="S242" s="238" t="s">
        <v>497</v>
      </c>
      <c r="T242" s="120"/>
      <c r="U242" s="82">
        <f t="shared" si="21"/>
        <v>7884</v>
      </c>
    </row>
    <row r="243" spans="1:21" ht="31.5" x14ac:dyDescent="0.25">
      <c r="A243" s="450"/>
      <c r="B243" s="453"/>
      <c r="C243" s="3" t="s">
        <v>133</v>
      </c>
      <c r="D243" s="47" t="s">
        <v>450</v>
      </c>
      <c r="E243" s="188" t="s">
        <v>498</v>
      </c>
      <c r="F243" s="3" t="s">
        <v>218</v>
      </c>
      <c r="G243" s="183">
        <v>2750</v>
      </c>
      <c r="H243" s="183">
        <v>2750</v>
      </c>
      <c r="I243" s="75">
        <f t="shared" si="16"/>
        <v>0</v>
      </c>
      <c r="J243" s="3">
        <v>1</v>
      </c>
      <c r="K243" s="6">
        <f t="shared" si="19"/>
        <v>0</v>
      </c>
      <c r="L243" s="117">
        <v>0</v>
      </c>
      <c r="M243" s="78">
        <f t="shared" si="20"/>
        <v>0</v>
      </c>
      <c r="N243" s="48"/>
      <c r="O243" s="49"/>
      <c r="P243" s="23">
        <v>751</v>
      </c>
      <c r="Q243" s="3" t="s">
        <v>499</v>
      </c>
      <c r="R243" s="3" t="s">
        <v>500</v>
      </c>
      <c r="S243" s="238" t="s">
        <v>501</v>
      </c>
      <c r="T243" s="120"/>
      <c r="U243" s="82">
        <f t="shared" si="21"/>
        <v>1168</v>
      </c>
    </row>
    <row r="244" spans="1:21" ht="31.5" x14ac:dyDescent="0.25">
      <c r="A244" s="450"/>
      <c r="B244" s="453"/>
      <c r="C244" s="3" t="s">
        <v>133</v>
      </c>
      <c r="D244" s="47" t="s">
        <v>450</v>
      </c>
      <c r="E244" s="188" t="s">
        <v>502</v>
      </c>
      <c r="F244" s="3" t="s">
        <v>218</v>
      </c>
      <c r="G244" s="183">
        <v>9545</v>
      </c>
      <c r="H244" s="183">
        <v>8723</v>
      </c>
      <c r="I244" s="75">
        <f t="shared" si="16"/>
        <v>822</v>
      </c>
      <c r="J244" s="3">
        <v>1</v>
      </c>
      <c r="K244" s="6">
        <f t="shared" si="19"/>
        <v>822</v>
      </c>
      <c r="L244" s="117">
        <v>0</v>
      </c>
      <c r="M244" s="78">
        <f t="shared" si="20"/>
        <v>0</v>
      </c>
      <c r="N244" s="48"/>
      <c r="O244" s="49"/>
      <c r="P244" s="23">
        <f t="shared" si="13"/>
        <v>822</v>
      </c>
      <c r="Q244" s="3"/>
      <c r="R244" s="3" t="s">
        <v>503</v>
      </c>
      <c r="S244" s="238" t="s">
        <v>504</v>
      </c>
      <c r="T244" s="120"/>
      <c r="U244" s="82">
        <f t="shared" si="21"/>
        <v>1254</v>
      </c>
    </row>
    <row r="245" spans="1:21" ht="31.5" x14ac:dyDescent="0.25">
      <c r="A245" s="450"/>
      <c r="B245" s="453"/>
      <c r="C245" s="3" t="s">
        <v>133</v>
      </c>
      <c r="D245" s="47" t="s">
        <v>450</v>
      </c>
      <c r="E245" s="188" t="s">
        <v>505</v>
      </c>
      <c r="F245" s="3" t="s">
        <v>218</v>
      </c>
      <c r="G245" s="183">
        <v>2123</v>
      </c>
      <c r="H245" s="183">
        <v>2023</v>
      </c>
      <c r="I245" s="75">
        <f t="shared" si="16"/>
        <v>100</v>
      </c>
      <c r="J245" s="3">
        <v>1</v>
      </c>
      <c r="K245" s="6">
        <f t="shared" si="19"/>
        <v>100</v>
      </c>
      <c r="L245" s="117">
        <v>0</v>
      </c>
      <c r="M245" s="78">
        <f t="shared" si="20"/>
        <v>0</v>
      </c>
      <c r="N245" s="48"/>
      <c r="O245" s="49"/>
      <c r="P245" s="23">
        <f t="shared" si="13"/>
        <v>100</v>
      </c>
      <c r="Q245" s="3"/>
      <c r="R245" s="3" t="s">
        <v>506</v>
      </c>
      <c r="S245" s="238" t="s">
        <v>507</v>
      </c>
      <c r="T245" s="120"/>
      <c r="U245" s="82">
        <f t="shared" si="21"/>
        <v>11013</v>
      </c>
    </row>
    <row r="246" spans="1:21" ht="31.5" x14ac:dyDescent="0.25">
      <c r="A246" s="450"/>
      <c r="B246" s="453"/>
      <c r="C246" s="3" t="s">
        <v>133</v>
      </c>
      <c r="D246" s="47" t="s">
        <v>450</v>
      </c>
      <c r="E246" s="188" t="s">
        <v>508</v>
      </c>
      <c r="F246" s="3" t="s">
        <v>218</v>
      </c>
      <c r="G246" s="183">
        <v>16220</v>
      </c>
      <c r="H246" s="183">
        <v>10406</v>
      </c>
      <c r="I246" s="75">
        <f t="shared" si="16"/>
        <v>5814</v>
      </c>
      <c r="J246" s="3">
        <v>1</v>
      </c>
      <c r="K246" s="6">
        <f t="shared" si="19"/>
        <v>5814</v>
      </c>
      <c r="L246" s="117">
        <v>0</v>
      </c>
      <c r="M246" s="78">
        <f t="shared" si="20"/>
        <v>0</v>
      </c>
      <c r="N246" s="48"/>
      <c r="O246" s="49"/>
      <c r="P246" s="23">
        <f t="shared" si="13"/>
        <v>5814</v>
      </c>
      <c r="Q246" s="3"/>
      <c r="R246" s="3" t="s">
        <v>509</v>
      </c>
      <c r="S246" s="238" t="s">
        <v>510</v>
      </c>
      <c r="T246" s="120"/>
      <c r="U246" s="82">
        <f t="shared" si="21"/>
        <v>93564</v>
      </c>
    </row>
    <row r="247" spans="1:21" ht="31.5" x14ac:dyDescent="0.25">
      <c r="A247" s="450"/>
      <c r="B247" s="453"/>
      <c r="C247" s="3" t="s">
        <v>133</v>
      </c>
      <c r="D247" s="47" t="s">
        <v>450</v>
      </c>
      <c r="E247" s="188" t="s">
        <v>511</v>
      </c>
      <c r="F247" s="3" t="s">
        <v>218</v>
      </c>
      <c r="G247" s="183">
        <v>870</v>
      </c>
      <c r="H247" s="183">
        <v>692</v>
      </c>
      <c r="I247" s="75">
        <f t="shared" si="16"/>
        <v>178</v>
      </c>
      <c r="J247" s="3">
        <v>1</v>
      </c>
      <c r="K247" s="6">
        <f t="shared" si="19"/>
        <v>178</v>
      </c>
      <c r="L247" s="117">
        <v>0</v>
      </c>
      <c r="M247" s="78">
        <f t="shared" si="20"/>
        <v>0</v>
      </c>
      <c r="N247" s="48"/>
      <c r="O247" s="49"/>
      <c r="P247" s="23">
        <f t="shared" si="13"/>
        <v>178</v>
      </c>
      <c r="Q247" s="3"/>
      <c r="R247" s="3" t="s">
        <v>512</v>
      </c>
      <c r="S247" s="238" t="s">
        <v>513</v>
      </c>
      <c r="T247" s="120"/>
      <c r="U247" s="82">
        <f t="shared" si="21"/>
        <v>82637</v>
      </c>
    </row>
    <row r="248" spans="1:21" ht="31.5" x14ac:dyDescent="0.25">
      <c r="A248" s="450"/>
      <c r="B248" s="453"/>
      <c r="C248" s="3" t="s">
        <v>133</v>
      </c>
      <c r="D248" s="47" t="s">
        <v>450</v>
      </c>
      <c r="E248" s="12">
        <v>155562</v>
      </c>
      <c r="F248" s="3" t="s">
        <v>218</v>
      </c>
      <c r="G248" s="183">
        <v>61322</v>
      </c>
      <c r="H248" s="183">
        <v>61321</v>
      </c>
      <c r="I248" s="75">
        <f t="shared" si="16"/>
        <v>1</v>
      </c>
      <c r="J248" s="3">
        <v>1</v>
      </c>
      <c r="K248" s="6">
        <f t="shared" si="19"/>
        <v>1</v>
      </c>
      <c r="L248" s="117">
        <v>0</v>
      </c>
      <c r="M248" s="78">
        <f t="shared" si="20"/>
        <v>0</v>
      </c>
      <c r="N248" s="48"/>
      <c r="O248" s="49"/>
      <c r="P248" s="23">
        <f t="shared" si="13"/>
        <v>1</v>
      </c>
      <c r="Q248" s="3"/>
      <c r="R248" s="3" t="s">
        <v>514</v>
      </c>
      <c r="S248" s="238" t="s">
        <v>515</v>
      </c>
      <c r="T248" s="120"/>
      <c r="U248" s="82" t="e">
        <f>P53+P54-#REF!</f>
        <v>#REF!</v>
      </c>
    </row>
    <row r="249" spans="1:21" ht="31.5" x14ac:dyDescent="0.25">
      <c r="A249" s="450"/>
      <c r="B249" s="453"/>
      <c r="C249" s="3" t="s">
        <v>133</v>
      </c>
      <c r="D249" s="47" t="s">
        <v>450</v>
      </c>
      <c r="E249" s="188" t="s">
        <v>516</v>
      </c>
      <c r="F249" s="3" t="s">
        <v>218</v>
      </c>
      <c r="G249" s="183">
        <v>4673</v>
      </c>
      <c r="H249" s="183">
        <v>2925</v>
      </c>
      <c r="I249" s="75">
        <f t="shared" si="16"/>
        <v>1748</v>
      </c>
      <c r="J249" s="3">
        <v>1</v>
      </c>
      <c r="K249" s="6">
        <f t="shared" si="19"/>
        <v>1748</v>
      </c>
      <c r="L249" s="117">
        <v>0</v>
      </c>
      <c r="M249" s="78">
        <f t="shared" si="20"/>
        <v>0</v>
      </c>
      <c r="N249" s="48"/>
      <c r="O249" s="49"/>
      <c r="P249" s="23">
        <f t="shared" si="13"/>
        <v>1748</v>
      </c>
      <c r="Q249" s="3"/>
      <c r="R249" s="3" t="s">
        <v>517</v>
      </c>
      <c r="S249" s="238" t="s">
        <v>518</v>
      </c>
      <c r="T249" s="120"/>
      <c r="U249" s="82">
        <f>P55+P56-T250</f>
        <v>9912</v>
      </c>
    </row>
    <row r="250" spans="1:21" ht="31.5" x14ac:dyDescent="0.25">
      <c r="A250" s="450"/>
      <c r="B250" s="453"/>
      <c r="C250" s="3" t="s">
        <v>133</v>
      </c>
      <c r="D250" s="47" t="s">
        <v>450</v>
      </c>
      <c r="E250" s="188" t="s">
        <v>519</v>
      </c>
      <c r="F250" s="3" t="s">
        <v>218</v>
      </c>
      <c r="G250" s="183">
        <v>3134</v>
      </c>
      <c r="H250" s="183">
        <v>1572</v>
      </c>
      <c r="I250" s="75">
        <f t="shared" si="16"/>
        <v>1562</v>
      </c>
      <c r="J250" s="3">
        <v>1</v>
      </c>
      <c r="K250" s="6">
        <f t="shared" si="19"/>
        <v>1562</v>
      </c>
      <c r="L250" s="117">
        <v>0</v>
      </c>
      <c r="M250" s="78">
        <f t="shared" si="20"/>
        <v>0</v>
      </c>
      <c r="N250" s="48"/>
      <c r="O250" s="49"/>
      <c r="P250" s="23">
        <f t="shared" si="13"/>
        <v>1562</v>
      </c>
      <c r="Q250" s="3"/>
      <c r="R250" s="3" t="s">
        <v>520</v>
      </c>
      <c r="S250" s="238" t="s">
        <v>521</v>
      </c>
      <c r="T250" s="120"/>
      <c r="U250" s="82">
        <f>P56+P57-T252</f>
        <v>6510</v>
      </c>
    </row>
    <row r="251" spans="1:21" ht="31.5" x14ac:dyDescent="0.25">
      <c r="A251" s="450"/>
      <c r="B251" s="453"/>
      <c r="C251" s="3" t="s">
        <v>133</v>
      </c>
      <c r="D251" s="47" t="s">
        <v>522</v>
      </c>
      <c r="E251" s="45" t="s">
        <v>523</v>
      </c>
      <c r="F251" s="3" t="s">
        <v>42</v>
      </c>
      <c r="G251" s="183">
        <v>272589</v>
      </c>
      <c r="H251" s="183">
        <v>270749</v>
      </c>
      <c r="I251" s="75">
        <f t="shared" si="16"/>
        <v>1840</v>
      </c>
      <c r="J251" s="3">
        <v>1</v>
      </c>
      <c r="K251" s="6">
        <f t="shared" si="19"/>
        <v>1840</v>
      </c>
      <c r="L251" s="117">
        <v>0</v>
      </c>
      <c r="M251" s="78">
        <f t="shared" si="20"/>
        <v>0</v>
      </c>
      <c r="N251" s="48"/>
      <c r="O251" s="49"/>
      <c r="P251" s="23">
        <f t="shared" si="13"/>
        <v>1840</v>
      </c>
      <c r="Q251" s="3"/>
      <c r="R251" s="3" t="s">
        <v>524</v>
      </c>
      <c r="S251" s="3" t="s">
        <v>525</v>
      </c>
      <c r="T251" s="82">
        <f>SUM(P249:P251)</f>
        <v>5150</v>
      </c>
      <c r="U251" s="112"/>
    </row>
    <row r="252" spans="1:21" ht="31.5" x14ac:dyDescent="0.25">
      <c r="A252" s="450"/>
      <c r="B252" s="453"/>
      <c r="C252" s="3" t="s">
        <v>133</v>
      </c>
      <c r="D252" s="47" t="s">
        <v>522</v>
      </c>
      <c r="E252" s="45" t="s">
        <v>135</v>
      </c>
      <c r="F252" s="3" t="s">
        <v>42</v>
      </c>
      <c r="G252" s="181">
        <v>67795</v>
      </c>
      <c r="H252" s="181">
        <v>66051</v>
      </c>
      <c r="I252" s="75">
        <f t="shared" si="16"/>
        <v>1744</v>
      </c>
      <c r="J252" s="3">
        <v>1</v>
      </c>
      <c r="K252" s="6">
        <f t="shared" si="19"/>
        <v>1744</v>
      </c>
      <c r="L252" s="117">
        <v>0</v>
      </c>
      <c r="M252" s="78">
        <f t="shared" si="20"/>
        <v>0</v>
      </c>
      <c r="N252" s="48"/>
      <c r="O252" s="49"/>
      <c r="P252" s="23">
        <f t="shared" si="13"/>
        <v>1744</v>
      </c>
      <c r="Q252" s="3"/>
      <c r="R252" s="3" t="s">
        <v>526</v>
      </c>
      <c r="S252" s="3" t="s">
        <v>527</v>
      </c>
      <c r="T252" s="82">
        <f>SUM(P250:P252)</f>
        <v>5146</v>
      </c>
      <c r="U252" s="112"/>
    </row>
    <row r="253" spans="1:21" ht="47.25" x14ac:dyDescent="0.25">
      <c r="A253" s="450"/>
      <c r="B253" s="453"/>
      <c r="C253" s="3" t="s">
        <v>528</v>
      </c>
      <c r="D253" s="3" t="s">
        <v>529</v>
      </c>
      <c r="E253" s="45" t="s">
        <v>530</v>
      </c>
      <c r="F253" s="3" t="s">
        <v>218</v>
      </c>
      <c r="G253" s="181">
        <v>54606</v>
      </c>
      <c r="H253" s="181">
        <v>54606</v>
      </c>
      <c r="I253" s="75">
        <f t="shared" si="16"/>
        <v>0</v>
      </c>
      <c r="J253" s="3">
        <v>1</v>
      </c>
      <c r="K253" s="6">
        <f t="shared" si="19"/>
        <v>0</v>
      </c>
      <c r="L253" s="117">
        <v>1.12E-2</v>
      </c>
      <c r="M253" s="78">
        <f t="shared" si="20"/>
        <v>0</v>
      </c>
      <c r="N253" s="48"/>
      <c r="O253" s="49"/>
      <c r="P253" s="23">
        <f t="shared" si="13"/>
        <v>0</v>
      </c>
      <c r="Q253" s="3"/>
      <c r="R253" s="3" t="s">
        <v>531</v>
      </c>
      <c r="S253" s="47" t="s">
        <v>363</v>
      </c>
      <c r="T253" s="112"/>
      <c r="U253" s="119"/>
    </row>
    <row r="254" spans="1:21" ht="63" x14ac:dyDescent="0.25">
      <c r="A254" s="450"/>
      <c r="B254" s="453"/>
      <c r="C254" s="455" t="s">
        <v>528</v>
      </c>
      <c r="D254" s="455" t="s">
        <v>532</v>
      </c>
      <c r="E254" s="456" t="s">
        <v>533</v>
      </c>
      <c r="F254" s="3" t="s">
        <v>218</v>
      </c>
      <c r="G254" s="247">
        <v>1414</v>
      </c>
      <c r="H254" s="247">
        <v>1414</v>
      </c>
      <c r="I254" s="75">
        <f t="shared" si="16"/>
        <v>0</v>
      </c>
      <c r="J254" s="3">
        <v>20</v>
      </c>
      <c r="K254" s="6">
        <f t="shared" si="19"/>
        <v>0</v>
      </c>
      <c r="L254" s="117">
        <v>0</v>
      </c>
      <c r="M254" s="78">
        <f t="shared" si="20"/>
        <v>0</v>
      </c>
      <c r="N254" s="48"/>
      <c r="O254" s="49"/>
      <c r="P254" s="23">
        <f t="shared" si="13"/>
        <v>0</v>
      </c>
      <c r="Q254" s="3"/>
      <c r="R254" s="3" t="s">
        <v>534</v>
      </c>
      <c r="S254" s="47" t="s">
        <v>535</v>
      </c>
      <c r="T254" s="120"/>
      <c r="U254" s="82">
        <f>P58-T255</f>
        <v>0</v>
      </c>
    </row>
    <row r="255" spans="1:21" ht="63" x14ac:dyDescent="0.25">
      <c r="A255" s="450"/>
      <c r="B255" s="453"/>
      <c r="C255" s="454"/>
      <c r="D255" s="454"/>
      <c r="E255" s="457"/>
      <c r="F255" s="3" t="s">
        <v>218</v>
      </c>
      <c r="G255" s="247">
        <v>2913</v>
      </c>
      <c r="H255" s="247">
        <v>2913</v>
      </c>
      <c r="I255" s="75">
        <f t="shared" si="16"/>
        <v>0</v>
      </c>
      <c r="J255" s="3">
        <v>20</v>
      </c>
      <c r="K255" s="6">
        <f t="shared" si="19"/>
        <v>0</v>
      </c>
      <c r="L255" s="117">
        <v>0</v>
      </c>
      <c r="M255" s="78">
        <f t="shared" si="20"/>
        <v>0</v>
      </c>
      <c r="N255" s="48"/>
      <c r="O255" s="49"/>
      <c r="P255" s="23">
        <f t="shared" si="13"/>
        <v>0</v>
      </c>
      <c r="Q255" s="3"/>
      <c r="R255" s="3" t="s">
        <v>534</v>
      </c>
      <c r="S255" s="47" t="s">
        <v>535</v>
      </c>
      <c r="T255" s="82">
        <f>SUM(P253:P255)</f>
        <v>0</v>
      </c>
      <c r="U255" s="112"/>
    </row>
    <row r="256" spans="1:21" ht="47.25" x14ac:dyDescent="0.25">
      <c r="A256" s="450"/>
      <c r="B256" s="453"/>
      <c r="C256" s="3" t="s">
        <v>536</v>
      </c>
      <c r="D256" s="3" t="s">
        <v>537</v>
      </c>
      <c r="E256" s="45" t="s">
        <v>538</v>
      </c>
      <c r="F256" s="3" t="s">
        <v>218</v>
      </c>
      <c r="G256" s="238">
        <v>20374</v>
      </c>
      <c r="H256" s="238">
        <v>20198</v>
      </c>
      <c r="I256" s="75">
        <f t="shared" si="16"/>
        <v>176</v>
      </c>
      <c r="J256" s="3">
        <v>40</v>
      </c>
      <c r="K256" s="6">
        <f t="shared" si="19"/>
        <v>7040</v>
      </c>
      <c r="L256" s="117">
        <v>0</v>
      </c>
      <c r="M256" s="78">
        <f t="shared" si="20"/>
        <v>0</v>
      </c>
      <c r="N256" s="48"/>
      <c r="O256" s="49"/>
      <c r="P256" s="23">
        <f t="shared" si="13"/>
        <v>7040</v>
      </c>
      <c r="Q256" s="3"/>
      <c r="R256" s="116" t="s">
        <v>421</v>
      </c>
      <c r="S256" s="47" t="s">
        <v>539</v>
      </c>
      <c r="T256" s="112"/>
      <c r="U256" s="112"/>
    </row>
    <row r="257" spans="1:21" ht="47.25" x14ac:dyDescent="0.25">
      <c r="A257" s="450"/>
      <c r="B257" s="453"/>
      <c r="C257" s="3" t="s">
        <v>536</v>
      </c>
      <c r="D257" s="3" t="s">
        <v>537</v>
      </c>
      <c r="E257" s="45" t="s">
        <v>540</v>
      </c>
      <c r="F257" s="3" t="s">
        <v>218</v>
      </c>
      <c r="G257" s="238">
        <v>18549</v>
      </c>
      <c r="H257" s="238">
        <v>18405</v>
      </c>
      <c r="I257" s="118">
        <f t="shared" si="16"/>
        <v>144</v>
      </c>
      <c r="J257" s="3">
        <v>30</v>
      </c>
      <c r="K257" s="6">
        <f t="shared" si="19"/>
        <v>4320</v>
      </c>
      <c r="L257" s="117">
        <v>0</v>
      </c>
      <c r="M257" s="78">
        <f t="shared" si="20"/>
        <v>0</v>
      </c>
      <c r="N257" s="48"/>
      <c r="O257" s="49"/>
      <c r="P257" s="23">
        <f t="shared" si="13"/>
        <v>4320</v>
      </c>
      <c r="Q257" s="45"/>
      <c r="R257" s="116" t="s">
        <v>421</v>
      </c>
      <c r="S257" s="47" t="s">
        <v>541</v>
      </c>
      <c r="T257" s="112"/>
      <c r="U257" s="235"/>
    </row>
    <row r="258" spans="1:21" ht="47.25" x14ac:dyDescent="0.25">
      <c r="A258" s="450"/>
      <c r="B258" s="453"/>
      <c r="C258" s="3" t="s">
        <v>536</v>
      </c>
      <c r="D258" s="3" t="s">
        <v>537</v>
      </c>
      <c r="E258" s="45" t="s">
        <v>542</v>
      </c>
      <c r="F258" s="3" t="s">
        <v>218</v>
      </c>
      <c r="G258" s="238">
        <v>41275</v>
      </c>
      <c r="H258" s="238">
        <v>40890</v>
      </c>
      <c r="I258" s="75">
        <f t="shared" si="16"/>
        <v>385</v>
      </c>
      <c r="J258" s="3">
        <v>40</v>
      </c>
      <c r="K258" s="6">
        <f>I258*J258</f>
        <v>15400</v>
      </c>
      <c r="L258" s="117">
        <v>0</v>
      </c>
      <c r="M258" s="78">
        <f>ROUND(K258*L258,0)</f>
        <v>0</v>
      </c>
      <c r="N258" s="48"/>
      <c r="O258" s="49"/>
      <c r="P258" s="23">
        <f t="shared" si="13"/>
        <v>15400</v>
      </c>
      <c r="Q258" s="3"/>
      <c r="R258" s="116" t="s">
        <v>421</v>
      </c>
      <c r="S258" s="47" t="s">
        <v>543</v>
      </c>
      <c r="T258" s="235"/>
      <c r="U258" s="112"/>
    </row>
    <row r="259" spans="1:21" ht="31.5" x14ac:dyDescent="0.25">
      <c r="A259" s="450"/>
      <c r="B259" s="453"/>
      <c r="C259" s="3" t="s">
        <v>536</v>
      </c>
      <c r="D259" s="3" t="s">
        <v>544</v>
      </c>
      <c r="E259" s="45" t="s">
        <v>545</v>
      </c>
      <c r="F259" s="3" t="s">
        <v>42</v>
      </c>
      <c r="G259" s="247">
        <v>2046</v>
      </c>
      <c r="H259" s="247">
        <v>1991</v>
      </c>
      <c r="I259" s="75">
        <f t="shared" si="16"/>
        <v>55</v>
      </c>
      <c r="J259" s="3">
        <v>30</v>
      </c>
      <c r="K259" s="6">
        <f t="shared" ref="K259:K268" si="22">I259*J259</f>
        <v>1650</v>
      </c>
      <c r="L259" s="117">
        <v>0</v>
      </c>
      <c r="M259" s="78">
        <f>ROUND(K259*L259,0)</f>
        <v>0</v>
      </c>
      <c r="N259" s="48"/>
      <c r="O259" s="49"/>
      <c r="P259" s="23">
        <f t="shared" si="13"/>
        <v>1650</v>
      </c>
      <c r="Q259" s="3"/>
      <c r="R259" s="3" t="s">
        <v>546</v>
      </c>
      <c r="S259" s="3" t="s">
        <v>527</v>
      </c>
      <c r="T259" s="112"/>
      <c r="U259" s="112"/>
    </row>
    <row r="260" spans="1:21" ht="31.5" x14ac:dyDescent="0.25">
      <c r="A260" s="450"/>
      <c r="B260" s="453"/>
      <c r="C260" s="3" t="s">
        <v>536</v>
      </c>
      <c r="D260" s="3" t="s">
        <v>547</v>
      </c>
      <c r="E260" s="45" t="s">
        <v>548</v>
      </c>
      <c r="F260" s="3" t="s">
        <v>218</v>
      </c>
      <c r="G260" s="247">
        <v>5825</v>
      </c>
      <c r="H260" s="247">
        <v>5814</v>
      </c>
      <c r="I260" s="75">
        <f t="shared" si="16"/>
        <v>11</v>
      </c>
      <c r="J260" s="3">
        <v>1</v>
      </c>
      <c r="K260" s="6">
        <f t="shared" si="22"/>
        <v>11</v>
      </c>
      <c r="L260" s="117">
        <v>0</v>
      </c>
      <c r="M260" s="78">
        <f>ROUND(K260*L260,0)</f>
        <v>0</v>
      </c>
      <c r="N260" s="48"/>
      <c r="O260" s="49"/>
      <c r="P260" s="23">
        <f t="shared" si="13"/>
        <v>11</v>
      </c>
      <c r="Q260" s="3"/>
      <c r="R260" s="3" t="s">
        <v>549</v>
      </c>
      <c r="S260" s="47" t="s">
        <v>550</v>
      </c>
      <c r="T260" s="112"/>
      <c r="U260" s="112"/>
    </row>
    <row r="261" spans="1:21" ht="31.5" x14ac:dyDescent="0.25">
      <c r="A261" s="450"/>
      <c r="B261" s="453"/>
      <c r="C261" s="3" t="s">
        <v>536</v>
      </c>
      <c r="D261" s="3" t="s">
        <v>551</v>
      </c>
      <c r="E261" s="45" t="s">
        <v>552</v>
      </c>
      <c r="F261" s="3" t="s">
        <v>218</v>
      </c>
      <c r="G261" s="238">
        <v>26967</v>
      </c>
      <c r="H261" s="238">
        <v>26662</v>
      </c>
      <c r="I261" s="75">
        <f t="shared" si="16"/>
        <v>305</v>
      </c>
      <c r="J261" s="3">
        <v>30</v>
      </c>
      <c r="K261" s="6">
        <f t="shared" si="22"/>
        <v>9150</v>
      </c>
      <c r="L261" s="117">
        <v>0</v>
      </c>
      <c r="M261" s="78">
        <v>0</v>
      </c>
      <c r="N261" s="48"/>
      <c r="O261" s="49"/>
      <c r="P261" s="23">
        <f t="shared" si="13"/>
        <v>9150</v>
      </c>
      <c r="Q261" s="3"/>
      <c r="R261" s="116" t="s">
        <v>553</v>
      </c>
      <c r="S261" s="47" t="s">
        <v>554</v>
      </c>
      <c r="T261" s="112"/>
      <c r="U261" s="112"/>
    </row>
    <row r="262" spans="1:21" ht="31.5" x14ac:dyDescent="0.25">
      <c r="A262" s="450"/>
      <c r="B262" s="453"/>
      <c r="C262" s="3" t="s">
        <v>536</v>
      </c>
      <c r="D262" s="3" t="s">
        <v>555</v>
      </c>
      <c r="E262" s="45" t="s">
        <v>556</v>
      </c>
      <c r="F262" s="3" t="s">
        <v>42</v>
      </c>
      <c r="G262" s="247">
        <v>41160</v>
      </c>
      <c r="H262" s="247">
        <v>39243</v>
      </c>
      <c r="I262" s="75">
        <f t="shared" si="16"/>
        <v>1917</v>
      </c>
      <c r="J262" s="3">
        <v>1</v>
      </c>
      <c r="K262" s="6">
        <f t="shared" si="22"/>
        <v>1917</v>
      </c>
      <c r="L262" s="117">
        <v>0</v>
      </c>
      <c r="M262" s="78">
        <f t="shared" ref="M262:M268" si="23">ROUND(K262*L262,0)</f>
        <v>0</v>
      </c>
      <c r="N262" s="48"/>
      <c r="O262" s="49"/>
      <c r="P262" s="23">
        <f t="shared" si="13"/>
        <v>1917</v>
      </c>
      <c r="Q262" s="3"/>
      <c r="R262" s="3" t="s">
        <v>557</v>
      </c>
      <c r="S262" s="47" t="s">
        <v>445</v>
      </c>
      <c r="T262" s="112"/>
      <c r="U262" s="112"/>
    </row>
    <row r="263" spans="1:21" ht="31.5" x14ac:dyDescent="0.25">
      <c r="A263" s="450"/>
      <c r="B263" s="453"/>
      <c r="C263" s="3" t="s">
        <v>536</v>
      </c>
      <c r="D263" s="3" t="s">
        <v>558</v>
      </c>
      <c r="E263" s="45" t="s">
        <v>559</v>
      </c>
      <c r="F263" s="3" t="s">
        <v>218</v>
      </c>
      <c r="G263" s="238">
        <v>26554</v>
      </c>
      <c r="H263" s="238">
        <v>26276</v>
      </c>
      <c r="I263" s="75">
        <f t="shared" si="16"/>
        <v>278</v>
      </c>
      <c r="J263" s="3">
        <v>40</v>
      </c>
      <c r="K263" s="6">
        <f t="shared" si="22"/>
        <v>11120</v>
      </c>
      <c r="L263" s="117">
        <v>0</v>
      </c>
      <c r="M263" s="78">
        <f t="shared" si="23"/>
        <v>0</v>
      </c>
      <c r="N263" s="48"/>
      <c r="O263" s="49"/>
      <c r="P263" s="23">
        <f t="shared" si="13"/>
        <v>11120</v>
      </c>
      <c r="Q263" s="3"/>
      <c r="R263" s="116" t="s">
        <v>553</v>
      </c>
      <c r="S263" s="47" t="s">
        <v>560</v>
      </c>
      <c r="T263" s="120"/>
      <c r="U263" s="82">
        <f>P59+P60-T265</f>
        <v>634</v>
      </c>
    </row>
    <row r="264" spans="1:21" ht="31.5" x14ac:dyDescent="0.25">
      <c r="A264" s="450"/>
      <c r="B264" s="453"/>
      <c r="C264" s="3" t="s">
        <v>536</v>
      </c>
      <c r="D264" s="3" t="s">
        <v>561</v>
      </c>
      <c r="E264" s="45" t="s">
        <v>562</v>
      </c>
      <c r="F264" s="3" t="s">
        <v>42</v>
      </c>
      <c r="G264" s="183">
        <v>478732</v>
      </c>
      <c r="H264" s="183">
        <v>476058</v>
      </c>
      <c r="I264" s="75">
        <f t="shared" si="16"/>
        <v>2674</v>
      </c>
      <c r="J264" s="3">
        <v>1</v>
      </c>
      <c r="K264" s="6">
        <f t="shared" si="22"/>
        <v>2674</v>
      </c>
      <c r="L264" s="117">
        <v>5.0500000000000003E-2</v>
      </c>
      <c r="M264" s="78">
        <f t="shared" si="23"/>
        <v>135</v>
      </c>
      <c r="N264" s="48"/>
      <c r="O264" s="49"/>
      <c r="P264" s="23">
        <f t="shared" si="13"/>
        <v>2809</v>
      </c>
      <c r="Q264" s="3"/>
      <c r="R264" s="3" t="s">
        <v>563</v>
      </c>
      <c r="S264" s="47" t="s">
        <v>564</v>
      </c>
      <c r="T264" s="121">
        <f>SUM(P255:P264)</f>
        <v>53417</v>
      </c>
      <c r="U264" s="235"/>
    </row>
    <row r="265" spans="1:21" ht="31.5" x14ac:dyDescent="0.25">
      <c r="A265" s="450"/>
      <c r="B265" s="453"/>
      <c r="C265" s="124" t="s">
        <v>143</v>
      </c>
      <c r="D265" s="124" t="s">
        <v>565</v>
      </c>
      <c r="E265" s="134" t="s">
        <v>566</v>
      </c>
      <c r="F265" s="124" t="s">
        <v>42</v>
      </c>
      <c r="G265" s="183">
        <v>683</v>
      </c>
      <c r="H265" s="183">
        <v>98</v>
      </c>
      <c r="I265" s="126">
        <f t="shared" si="16"/>
        <v>585</v>
      </c>
      <c r="J265" s="124">
        <v>1</v>
      </c>
      <c r="K265" s="128">
        <f t="shared" si="22"/>
        <v>585</v>
      </c>
      <c r="L265" s="129">
        <v>1E-3</v>
      </c>
      <c r="M265" s="130">
        <f t="shared" si="23"/>
        <v>1</v>
      </c>
      <c r="N265" s="131"/>
      <c r="O265" s="132"/>
      <c r="P265" s="54">
        <f t="shared" si="13"/>
        <v>586</v>
      </c>
      <c r="Q265" s="124"/>
      <c r="R265" s="3" t="s">
        <v>567</v>
      </c>
      <c r="S265" s="47" t="s">
        <v>568</v>
      </c>
      <c r="T265" s="121">
        <f>SUM(P256:P265)</f>
        <v>54003</v>
      </c>
      <c r="U265" s="235"/>
    </row>
    <row r="266" spans="1:21" ht="87.75" customHeight="1" x14ac:dyDescent="0.25">
      <c r="A266" s="450"/>
      <c r="B266" s="453"/>
      <c r="C266" s="124" t="s">
        <v>143</v>
      </c>
      <c r="D266" s="124" t="s">
        <v>569</v>
      </c>
      <c r="E266" s="134" t="s">
        <v>570</v>
      </c>
      <c r="F266" s="124" t="s">
        <v>42</v>
      </c>
      <c r="G266" s="181">
        <v>49726</v>
      </c>
      <c r="H266" s="181">
        <v>49695</v>
      </c>
      <c r="I266" s="126">
        <f t="shared" si="16"/>
        <v>31</v>
      </c>
      <c r="J266" s="124">
        <v>80</v>
      </c>
      <c r="K266" s="128">
        <f t="shared" si="22"/>
        <v>2480</v>
      </c>
      <c r="L266" s="129">
        <v>5.3999999999999999E-2</v>
      </c>
      <c r="M266" s="130">
        <f t="shared" si="23"/>
        <v>134</v>
      </c>
      <c r="N266" s="131"/>
      <c r="O266" s="132"/>
      <c r="P266" s="54">
        <f t="shared" si="13"/>
        <v>2614</v>
      </c>
      <c r="Q266" s="124" t="s">
        <v>571</v>
      </c>
      <c r="R266" s="3" t="s">
        <v>572</v>
      </c>
      <c r="S266" s="3" t="s">
        <v>573</v>
      </c>
      <c r="T266" s="235" t="s">
        <v>574</v>
      </c>
      <c r="U266" s="235"/>
    </row>
    <row r="267" spans="1:21" ht="31.5" x14ac:dyDescent="0.25">
      <c r="A267" s="450"/>
      <c r="B267" s="453"/>
      <c r="C267" s="3" t="s">
        <v>143</v>
      </c>
      <c r="D267" s="3" t="s">
        <v>575</v>
      </c>
      <c r="E267" s="45" t="s">
        <v>576</v>
      </c>
      <c r="F267" s="3" t="s">
        <v>218</v>
      </c>
      <c r="G267" s="238">
        <v>1015</v>
      </c>
      <c r="H267" s="238">
        <v>1015</v>
      </c>
      <c r="I267" s="75">
        <f t="shared" si="16"/>
        <v>0</v>
      </c>
      <c r="J267" s="3">
        <v>1</v>
      </c>
      <c r="K267" s="6">
        <f t="shared" si="22"/>
        <v>0</v>
      </c>
      <c r="L267" s="117">
        <v>0</v>
      </c>
      <c r="M267" s="78">
        <f t="shared" si="23"/>
        <v>0</v>
      </c>
      <c r="N267" s="48"/>
      <c r="O267" s="49"/>
      <c r="P267" s="23">
        <f t="shared" si="13"/>
        <v>0</v>
      </c>
      <c r="Q267" s="3"/>
      <c r="R267" s="3" t="s">
        <v>577</v>
      </c>
      <c r="S267" s="3" t="s">
        <v>578</v>
      </c>
      <c r="T267" s="235"/>
      <c r="U267" s="235"/>
    </row>
    <row r="268" spans="1:21" ht="31.5" x14ac:dyDescent="0.25">
      <c r="A268" s="450"/>
      <c r="B268" s="453"/>
      <c r="C268" s="3" t="s">
        <v>143</v>
      </c>
      <c r="D268" s="3" t="s">
        <v>579</v>
      </c>
      <c r="E268" s="45" t="s">
        <v>580</v>
      </c>
      <c r="F268" s="3" t="s">
        <v>42</v>
      </c>
      <c r="G268" s="247">
        <v>5833</v>
      </c>
      <c r="H268" s="247">
        <v>5793</v>
      </c>
      <c r="I268" s="118">
        <f t="shared" si="16"/>
        <v>40</v>
      </c>
      <c r="J268" s="3">
        <v>40</v>
      </c>
      <c r="K268" s="6">
        <f t="shared" si="22"/>
        <v>1600</v>
      </c>
      <c r="L268" s="117">
        <v>0</v>
      </c>
      <c r="M268" s="78">
        <f t="shared" si="23"/>
        <v>0</v>
      </c>
      <c r="N268" s="48"/>
      <c r="O268" s="49"/>
      <c r="P268" s="23">
        <f t="shared" si="13"/>
        <v>1600</v>
      </c>
      <c r="Q268" s="45"/>
      <c r="R268" s="3" t="s">
        <v>581</v>
      </c>
      <c r="S268" s="3" t="s">
        <v>582</v>
      </c>
      <c r="T268" s="235"/>
      <c r="U268" s="173"/>
    </row>
    <row r="269" spans="1:21" ht="31.5" x14ac:dyDescent="0.25">
      <c r="A269" s="450"/>
      <c r="B269" s="453"/>
      <c r="C269" s="3" t="s">
        <v>143</v>
      </c>
      <c r="D269" s="3" t="s">
        <v>583</v>
      </c>
      <c r="E269" s="12" t="s">
        <v>584</v>
      </c>
      <c r="F269" s="3" t="s">
        <v>42</v>
      </c>
      <c r="G269" s="247">
        <v>99718</v>
      </c>
      <c r="H269" s="247">
        <v>99718</v>
      </c>
      <c r="I269" s="75">
        <f t="shared" si="16"/>
        <v>0</v>
      </c>
      <c r="J269" s="238">
        <v>1</v>
      </c>
      <c r="K269" s="6">
        <f>I269*J269</f>
        <v>0</v>
      </c>
      <c r="L269" s="117">
        <v>0</v>
      </c>
      <c r="M269" s="78">
        <f>ROUND(K269*L269,0)</f>
        <v>0</v>
      </c>
      <c r="N269" s="48"/>
      <c r="O269" s="49"/>
      <c r="P269" s="23">
        <f t="shared" si="13"/>
        <v>0</v>
      </c>
      <c r="Q269" s="3" t="s">
        <v>585</v>
      </c>
      <c r="R269" s="3" t="s">
        <v>586</v>
      </c>
      <c r="S269" s="238" t="s">
        <v>587</v>
      </c>
      <c r="T269" s="173"/>
      <c r="U269" s="235"/>
    </row>
    <row r="270" spans="1:21" ht="31.5" x14ac:dyDescent="0.25">
      <c r="A270" s="450"/>
      <c r="B270" s="453"/>
      <c r="C270" s="3" t="s">
        <v>143</v>
      </c>
      <c r="D270" s="3" t="s">
        <v>583</v>
      </c>
      <c r="E270" s="12" t="s">
        <v>584</v>
      </c>
      <c r="F270" s="3" t="s">
        <v>42</v>
      </c>
      <c r="G270" s="247"/>
      <c r="H270" s="247"/>
      <c r="I270" s="75"/>
      <c r="J270" s="238"/>
      <c r="K270" s="6"/>
      <c r="L270" s="117"/>
      <c r="M270" s="78"/>
      <c r="N270" s="48"/>
      <c r="O270" s="49"/>
      <c r="P270" s="23">
        <v>419</v>
      </c>
      <c r="Q270" s="3" t="s">
        <v>588</v>
      </c>
      <c r="R270" s="3" t="s">
        <v>586</v>
      </c>
      <c r="S270" s="238" t="s">
        <v>587</v>
      </c>
      <c r="T270" s="173"/>
      <c r="U270" s="235"/>
    </row>
    <row r="271" spans="1:21" ht="31.5" x14ac:dyDescent="0.25">
      <c r="A271" s="450"/>
      <c r="B271" s="453"/>
      <c r="C271" s="3" t="s">
        <v>143</v>
      </c>
      <c r="D271" s="3" t="s">
        <v>589</v>
      </c>
      <c r="E271" s="45" t="s">
        <v>590</v>
      </c>
      <c r="F271" s="3" t="s">
        <v>218</v>
      </c>
      <c r="G271" s="183">
        <v>75172</v>
      </c>
      <c r="H271" s="183">
        <v>75139</v>
      </c>
      <c r="I271" s="75">
        <f t="shared" si="16"/>
        <v>33</v>
      </c>
      <c r="J271" s="3">
        <v>1</v>
      </c>
      <c r="K271" s="6">
        <f t="shared" ref="K271:K278" si="24">I271*J271</f>
        <v>33</v>
      </c>
      <c r="L271" s="117">
        <v>8.9700000000000002E-2</v>
      </c>
      <c r="M271" s="78">
        <f>ROUND(K271*L271,0)</f>
        <v>3</v>
      </c>
      <c r="N271" s="48"/>
      <c r="O271" s="49"/>
      <c r="P271" s="23">
        <f t="shared" si="13"/>
        <v>36</v>
      </c>
      <c r="Q271" s="3"/>
      <c r="R271" s="3" t="s">
        <v>591</v>
      </c>
      <c r="S271" s="3" t="s">
        <v>592</v>
      </c>
      <c r="T271" s="235"/>
      <c r="U271" s="235"/>
    </row>
    <row r="272" spans="1:21" ht="81.75" customHeight="1" x14ac:dyDescent="0.25">
      <c r="A272" s="450"/>
      <c r="B272" s="453"/>
      <c r="C272" s="124" t="s">
        <v>143</v>
      </c>
      <c r="D272" s="124" t="s">
        <v>593</v>
      </c>
      <c r="E272" s="134" t="s">
        <v>594</v>
      </c>
      <c r="F272" s="124" t="s">
        <v>42</v>
      </c>
      <c r="G272" s="181">
        <v>59507</v>
      </c>
      <c r="H272" s="181">
        <v>59456</v>
      </c>
      <c r="I272" s="126">
        <f t="shared" si="16"/>
        <v>51</v>
      </c>
      <c r="J272" s="124">
        <v>80</v>
      </c>
      <c r="K272" s="128">
        <f t="shared" si="24"/>
        <v>4080</v>
      </c>
      <c r="L272" s="129">
        <v>5.3999999999999999E-2</v>
      </c>
      <c r="M272" s="130">
        <f>ROUND(K272*L272,0)</f>
        <v>220</v>
      </c>
      <c r="N272" s="131"/>
      <c r="O272" s="132"/>
      <c r="P272" s="23">
        <f t="shared" si="13"/>
        <v>4300</v>
      </c>
      <c r="Q272" s="124" t="s">
        <v>571</v>
      </c>
      <c r="R272" s="3" t="s">
        <v>572</v>
      </c>
      <c r="S272" s="3" t="s">
        <v>573</v>
      </c>
      <c r="T272" s="235" t="s">
        <v>574</v>
      </c>
      <c r="U272" s="235"/>
    </row>
    <row r="273" spans="1:21" ht="80.25" customHeight="1" x14ac:dyDescent="0.25">
      <c r="A273" s="450"/>
      <c r="B273" s="453"/>
      <c r="C273" s="3" t="s">
        <v>143</v>
      </c>
      <c r="D273" s="3" t="s">
        <v>595</v>
      </c>
      <c r="E273" s="45" t="s">
        <v>596</v>
      </c>
      <c r="F273" s="3" t="s">
        <v>42</v>
      </c>
      <c r="G273" s="183">
        <v>161928</v>
      </c>
      <c r="H273" s="183">
        <v>160286</v>
      </c>
      <c r="I273" s="75">
        <f t="shared" si="16"/>
        <v>1642</v>
      </c>
      <c r="J273" s="3">
        <v>1</v>
      </c>
      <c r="K273" s="6">
        <f t="shared" si="24"/>
        <v>1642</v>
      </c>
      <c r="L273" s="117">
        <v>7.4999999999999997E-2</v>
      </c>
      <c r="M273" s="78">
        <v>0</v>
      </c>
      <c r="N273" s="48"/>
      <c r="O273" s="49"/>
      <c r="P273" s="23">
        <f t="shared" si="13"/>
        <v>1765</v>
      </c>
      <c r="Q273" s="3"/>
      <c r="R273" s="3" t="s">
        <v>572</v>
      </c>
      <c r="S273" s="3" t="s">
        <v>78</v>
      </c>
      <c r="T273" s="235"/>
      <c r="U273" s="235"/>
    </row>
    <row r="274" spans="1:21" ht="31.5" x14ac:dyDescent="0.25">
      <c r="A274" s="450"/>
      <c r="B274" s="453"/>
      <c r="C274" s="3" t="s">
        <v>143</v>
      </c>
      <c r="D274" s="3" t="s">
        <v>597</v>
      </c>
      <c r="E274" s="45" t="s">
        <v>598</v>
      </c>
      <c r="F274" s="3" t="s">
        <v>42</v>
      </c>
      <c r="G274" s="247">
        <v>7964</v>
      </c>
      <c r="H274" s="247">
        <v>7957</v>
      </c>
      <c r="I274" s="75">
        <f t="shared" si="16"/>
        <v>7</v>
      </c>
      <c r="J274" s="3">
        <v>30</v>
      </c>
      <c r="K274" s="6">
        <f t="shared" si="24"/>
        <v>210</v>
      </c>
      <c r="L274" s="117">
        <v>8.9700000000000002E-2</v>
      </c>
      <c r="M274" s="78">
        <f t="shared" ref="M274:M282" si="25">ROUND(K274*L274,0)</f>
        <v>19</v>
      </c>
      <c r="N274" s="48"/>
      <c r="O274" s="49"/>
      <c r="P274" s="23">
        <f t="shared" si="13"/>
        <v>229</v>
      </c>
      <c r="Q274" s="3"/>
      <c r="R274" s="3" t="s">
        <v>599</v>
      </c>
      <c r="S274" s="3" t="s">
        <v>600</v>
      </c>
      <c r="T274" s="235"/>
      <c r="U274" s="235"/>
    </row>
    <row r="275" spans="1:21" ht="31.5" x14ac:dyDescent="0.25">
      <c r="A275" s="450"/>
      <c r="B275" s="453"/>
      <c r="C275" s="3" t="s">
        <v>143</v>
      </c>
      <c r="D275" s="3" t="s">
        <v>601</v>
      </c>
      <c r="E275" s="45" t="s">
        <v>602</v>
      </c>
      <c r="F275" s="3" t="s">
        <v>218</v>
      </c>
      <c r="G275" s="247">
        <v>125495</v>
      </c>
      <c r="H275" s="247">
        <v>124626</v>
      </c>
      <c r="I275" s="75">
        <f t="shared" si="16"/>
        <v>869</v>
      </c>
      <c r="J275" s="3">
        <v>1</v>
      </c>
      <c r="K275" s="6">
        <f t="shared" si="24"/>
        <v>869</v>
      </c>
      <c r="L275" s="117">
        <v>0</v>
      </c>
      <c r="M275" s="78">
        <f t="shared" si="25"/>
        <v>0</v>
      </c>
      <c r="N275" s="48"/>
      <c r="O275" s="49"/>
      <c r="P275" s="23">
        <f t="shared" si="13"/>
        <v>869</v>
      </c>
      <c r="Q275" s="3"/>
      <c r="R275" s="3" t="s">
        <v>603</v>
      </c>
      <c r="S275" s="3" t="s">
        <v>604</v>
      </c>
      <c r="T275" s="82">
        <f>SUM(P266:P275)</f>
        <v>11832</v>
      </c>
      <c r="U275" s="235"/>
    </row>
    <row r="276" spans="1:21" ht="58.5" customHeight="1" x14ac:dyDescent="0.25">
      <c r="A276" s="450"/>
      <c r="B276" s="453"/>
      <c r="C276" s="124" t="s">
        <v>146</v>
      </c>
      <c r="D276" s="124" t="s">
        <v>605</v>
      </c>
      <c r="E276" s="134" t="s">
        <v>606</v>
      </c>
      <c r="F276" s="124" t="s">
        <v>42</v>
      </c>
      <c r="G276" s="181">
        <v>3320</v>
      </c>
      <c r="H276" s="181">
        <v>3085</v>
      </c>
      <c r="I276" s="126">
        <f t="shared" si="16"/>
        <v>235</v>
      </c>
      <c r="J276" s="124">
        <v>60</v>
      </c>
      <c r="K276" s="128">
        <f t="shared" si="24"/>
        <v>14100</v>
      </c>
      <c r="L276" s="129">
        <v>0</v>
      </c>
      <c r="M276" s="130">
        <f t="shared" si="25"/>
        <v>0</v>
      </c>
      <c r="N276" s="131"/>
      <c r="O276" s="132"/>
      <c r="P276" s="54">
        <f t="shared" si="13"/>
        <v>14100</v>
      </c>
      <c r="Q276" s="124"/>
      <c r="R276" s="3" t="s">
        <v>607</v>
      </c>
      <c r="S276" s="3" t="s">
        <v>608</v>
      </c>
      <c r="T276" s="235" t="s">
        <v>609</v>
      </c>
      <c r="U276" s="235"/>
    </row>
    <row r="277" spans="1:21" ht="31.5" x14ac:dyDescent="0.25">
      <c r="A277" s="450"/>
      <c r="B277" s="453"/>
      <c r="C277" s="124" t="s">
        <v>146</v>
      </c>
      <c r="D277" s="124" t="s">
        <v>610</v>
      </c>
      <c r="E277" s="125" t="s">
        <v>611</v>
      </c>
      <c r="F277" s="124" t="s">
        <v>42</v>
      </c>
      <c r="G277" s="181">
        <v>713735</v>
      </c>
      <c r="H277" s="181">
        <v>707511</v>
      </c>
      <c r="I277" s="126">
        <f t="shared" si="16"/>
        <v>6224</v>
      </c>
      <c r="J277" s="183">
        <v>1</v>
      </c>
      <c r="K277" s="128">
        <f t="shared" si="24"/>
        <v>6224</v>
      </c>
      <c r="L277" s="129">
        <v>0</v>
      </c>
      <c r="M277" s="130">
        <f t="shared" si="25"/>
        <v>0</v>
      </c>
      <c r="N277" s="131"/>
      <c r="O277" s="132"/>
      <c r="P277" s="54">
        <f t="shared" si="13"/>
        <v>6224</v>
      </c>
      <c r="Q277" s="124"/>
      <c r="R277" s="3" t="s">
        <v>612</v>
      </c>
      <c r="S277" s="3" t="s">
        <v>613</v>
      </c>
      <c r="T277" s="235"/>
      <c r="U277" s="112"/>
    </row>
    <row r="278" spans="1:21" ht="51.75" customHeight="1" x14ac:dyDescent="0.25">
      <c r="A278" s="450"/>
      <c r="B278" s="453"/>
      <c r="C278" s="124" t="s">
        <v>146</v>
      </c>
      <c r="D278" s="124" t="s">
        <v>614</v>
      </c>
      <c r="E278" s="125" t="s">
        <v>615</v>
      </c>
      <c r="F278" s="124" t="s">
        <v>42</v>
      </c>
      <c r="G278" s="181">
        <v>494</v>
      </c>
      <c r="H278" s="181">
        <v>404</v>
      </c>
      <c r="I278" s="126">
        <f t="shared" si="16"/>
        <v>90</v>
      </c>
      <c r="J278" s="127">
        <v>60</v>
      </c>
      <c r="K278" s="128">
        <f t="shared" si="24"/>
        <v>5400</v>
      </c>
      <c r="L278" s="129">
        <v>0</v>
      </c>
      <c r="M278" s="130">
        <f t="shared" si="25"/>
        <v>0</v>
      </c>
      <c r="N278" s="131"/>
      <c r="O278" s="132"/>
      <c r="P278" s="54">
        <f t="shared" si="13"/>
        <v>5400</v>
      </c>
      <c r="Q278" s="124"/>
      <c r="R278" s="3" t="s">
        <v>607</v>
      </c>
      <c r="S278" s="47" t="s">
        <v>616</v>
      </c>
      <c r="T278" s="112" t="s">
        <v>617</v>
      </c>
      <c r="U278" s="112"/>
    </row>
    <row r="279" spans="1:21" ht="51.75" customHeight="1" x14ac:dyDescent="0.25">
      <c r="A279" s="450"/>
      <c r="B279" s="453"/>
      <c r="C279" s="124" t="s">
        <v>146</v>
      </c>
      <c r="D279" s="124" t="s">
        <v>618</v>
      </c>
      <c r="E279" s="125" t="s">
        <v>619</v>
      </c>
      <c r="F279" s="124" t="s">
        <v>42</v>
      </c>
      <c r="G279" s="181">
        <v>2344</v>
      </c>
      <c r="H279" s="181">
        <v>2115</v>
      </c>
      <c r="I279" s="163">
        <f>G279-H279</f>
        <v>229</v>
      </c>
      <c r="J279" s="127">
        <v>60</v>
      </c>
      <c r="K279" s="128">
        <f>I279*J279</f>
        <v>13740</v>
      </c>
      <c r="L279" s="129">
        <v>0</v>
      </c>
      <c r="M279" s="130">
        <f t="shared" si="25"/>
        <v>0</v>
      </c>
      <c r="N279" s="131"/>
      <c r="O279" s="132"/>
      <c r="P279" s="54">
        <f t="shared" si="13"/>
        <v>13740</v>
      </c>
      <c r="Q279" s="124"/>
      <c r="R279" s="3" t="s">
        <v>607</v>
      </c>
      <c r="S279" s="47" t="s">
        <v>620</v>
      </c>
      <c r="T279" s="112" t="s">
        <v>621</v>
      </c>
      <c r="U279" s="112"/>
    </row>
    <row r="280" spans="1:21" ht="31.5" x14ac:dyDescent="0.25">
      <c r="A280" s="450"/>
      <c r="B280" s="453"/>
      <c r="C280" s="124" t="s">
        <v>146</v>
      </c>
      <c r="D280" s="124" t="s">
        <v>622</v>
      </c>
      <c r="E280" s="125" t="s">
        <v>623</v>
      </c>
      <c r="F280" s="124" t="s">
        <v>42</v>
      </c>
      <c r="G280" s="181">
        <v>70445</v>
      </c>
      <c r="H280" s="181">
        <v>67057</v>
      </c>
      <c r="I280" s="126">
        <f>G280-H280</f>
        <v>3388</v>
      </c>
      <c r="J280" s="127">
        <v>1</v>
      </c>
      <c r="K280" s="128">
        <f>I280*J280</f>
        <v>3388</v>
      </c>
      <c r="L280" s="129">
        <v>0</v>
      </c>
      <c r="M280" s="130">
        <f>ROUND(K280*L280,0)</f>
        <v>0</v>
      </c>
      <c r="N280" s="131"/>
      <c r="O280" s="132"/>
      <c r="P280" s="54">
        <f>K280+ROUND(K280*L280,0)</f>
        <v>3388</v>
      </c>
      <c r="Q280" s="124"/>
      <c r="R280" s="3" t="s">
        <v>624</v>
      </c>
      <c r="S280" s="47" t="s">
        <v>625</v>
      </c>
      <c r="T280" s="112" t="s">
        <v>626</v>
      </c>
      <c r="U280" s="112"/>
    </row>
    <row r="281" spans="1:21" ht="31.5" x14ac:dyDescent="0.25">
      <c r="A281" s="450"/>
      <c r="B281" s="453"/>
      <c r="C281" s="3" t="s">
        <v>146</v>
      </c>
      <c r="D281" s="3" t="s">
        <v>627</v>
      </c>
      <c r="E281" s="66" t="s">
        <v>628</v>
      </c>
      <c r="F281" s="3" t="s">
        <v>218</v>
      </c>
      <c r="G281" s="183">
        <v>9539</v>
      </c>
      <c r="H281" s="183">
        <v>8750</v>
      </c>
      <c r="I281" s="75">
        <f t="shared" si="16"/>
        <v>789</v>
      </c>
      <c r="J281" s="47">
        <v>1</v>
      </c>
      <c r="K281" s="6">
        <f t="shared" ref="K281:K289" si="26">I281*J281</f>
        <v>789</v>
      </c>
      <c r="L281" s="117">
        <v>0</v>
      </c>
      <c r="M281" s="78">
        <f t="shared" si="25"/>
        <v>0</v>
      </c>
      <c r="N281" s="48"/>
      <c r="O281" s="49"/>
      <c r="P281" s="23">
        <f t="shared" si="13"/>
        <v>789</v>
      </c>
      <c r="Q281" s="3"/>
      <c r="R281" s="3" t="s">
        <v>629</v>
      </c>
      <c r="S281" s="47" t="s">
        <v>630</v>
      </c>
      <c r="T281" s="112" t="s">
        <v>631</v>
      </c>
      <c r="U281" s="112"/>
    </row>
    <row r="282" spans="1:21" ht="31.5" x14ac:dyDescent="0.25">
      <c r="A282" s="450"/>
      <c r="B282" s="453"/>
      <c r="C282" s="3" t="s">
        <v>146</v>
      </c>
      <c r="D282" s="3" t="s">
        <v>627</v>
      </c>
      <c r="E282" s="66" t="s">
        <v>632</v>
      </c>
      <c r="F282" s="3" t="s">
        <v>218</v>
      </c>
      <c r="G282" s="183">
        <v>8317</v>
      </c>
      <c r="H282" s="183">
        <v>7804</v>
      </c>
      <c r="I282" s="75">
        <f t="shared" si="16"/>
        <v>513</v>
      </c>
      <c r="J282" s="47">
        <v>1</v>
      </c>
      <c r="K282" s="6">
        <f t="shared" si="26"/>
        <v>513</v>
      </c>
      <c r="L282" s="117">
        <v>0</v>
      </c>
      <c r="M282" s="78">
        <f t="shared" si="25"/>
        <v>0</v>
      </c>
      <c r="N282" s="48"/>
      <c r="O282" s="49"/>
      <c r="P282" s="23">
        <f t="shared" si="13"/>
        <v>513</v>
      </c>
      <c r="Q282" s="3"/>
      <c r="R282" s="3" t="s">
        <v>633</v>
      </c>
      <c r="S282" s="47" t="s">
        <v>634</v>
      </c>
      <c r="T282" s="112" t="s">
        <v>631</v>
      </c>
      <c r="U282" s="112"/>
    </row>
    <row r="283" spans="1:21" ht="31.5" x14ac:dyDescent="0.25">
      <c r="A283" s="450"/>
      <c r="B283" s="453"/>
      <c r="C283" s="3" t="s">
        <v>146</v>
      </c>
      <c r="D283" s="3" t="s">
        <v>627</v>
      </c>
      <c r="E283" s="66" t="s">
        <v>635</v>
      </c>
      <c r="F283" s="3" t="s">
        <v>218</v>
      </c>
      <c r="G283" s="183">
        <v>12718</v>
      </c>
      <c r="H283" s="183">
        <v>12135</v>
      </c>
      <c r="I283" s="75">
        <f t="shared" si="16"/>
        <v>583</v>
      </c>
      <c r="J283" s="47">
        <v>1</v>
      </c>
      <c r="K283" s="6">
        <f t="shared" si="26"/>
        <v>583</v>
      </c>
      <c r="L283" s="117">
        <v>0</v>
      </c>
      <c r="M283" s="78">
        <v>0</v>
      </c>
      <c r="N283" s="48"/>
      <c r="O283" s="49"/>
      <c r="P283" s="58">
        <f t="shared" si="13"/>
        <v>583</v>
      </c>
      <c r="Q283" s="3"/>
      <c r="R283" s="3" t="s">
        <v>636</v>
      </c>
      <c r="S283" s="47" t="s">
        <v>637</v>
      </c>
      <c r="T283" s="112" t="s">
        <v>638</v>
      </c>
      <c r="U283" s="112"/>
    </row>
    <row r="284" spans="1:21" s="123" customFormat="1" ht="31.5" x14ac:dyDescent="0.25">
      <c r="A284" s="450"/>
      <c r="B284" s="453"/>
      <c r="C284" s="3" t="s">
        <v>146</v>
      </c>
      <c r="D284" s="3" t="s">
        <v>627</v>
      </c>
      <c r="E284" s="127">
        <v>238259</v>
      </c>
      <c r="F284" s="3" t="s">
        <v>218</v>
      </c>
      <c r="G284" s="183">
        <v>37600</v>
      </c>
      <c r="H284" s="183">
        <v>37465</v>
      </c>
      <c r="I284" s="75">
        <f t="shared" si="16"/>
        <v>135</v>
      </c>
      <c r="J284" s="47">
        <v>1</v>
      </c>
      <c r="K284" s="6">
        <f>I284*J284</f>
        <v>135</v>
      </c>
      <c r="L284" s="117">
        <v>0</v>
      </c>
      <c r="M284" s="78">
        <f t="shared" ref="M284:M289" si="27">ROUND(K284*L284,0)</f>
        <v>0</v>
      </c>
      <c r="N284" s="48"/>
      <c r="O284" s="49"/>
      <c r="P284" s="61">
        <f t="shared" si="13"/>
        <v>135</v>
      </c>
      <c r="Q284" s="194"/>
      <c r="R284" s="3" t="s">
        <v>639</v>
      </c>
      <c r="S284" s="47" t="s">
        <v>640</v>
      </c>
      <c r="T284" s="112" t="s">
        <v>641</v>
      </c>
      <c r="U284" s="122"/>
    </row>
    <row r="285" spans="1:21" ht="31.5" x14ac:dyDescent="0.25">
      <c r="A285" s="450"/>
      <c r="B285" s="453"/>
      <c r="C285" s="124" t="s">
        <v>146</v>
      </c>
      <c r="D285" s="124" t="s">
        <v>627</v>
      </c>
      <c r="E285" s="125" t="s">
        <v>642</v>
      </c>
      <c r="F285" s="3" t="s">
        <v>218</v>
      </c>
      <c r="G285" s="183">
        <v>9119</v>
      </c>
      <c r="H285" s="183">
        <v>6501</v>
      </c>
      <c r="I285" s="75">
        <f t="shared" si="16"/>
        <v>2618</v>
      </c>
      <c r="J285" s="47">
        <v>1</v>
      </c>
      <c r="K285" s="6">
        <f t="shared" si="26"/>
        <v>2618</v>
      </c>
      <c r="L285" s="117">
        <v>0</v>
      </c>
      <c r="M285" s="78">
        <f t="shared" si="27"/>
        <v>0</v>
      </c>
      <c r="N285" s="48"/>
      <c r="O285" s="49"/>
      <c r="P285" s="61">
        <f t="shared" si="13"/>
        <v>2618</v>
      </c>
      <c r="Q285" s="254"/>
      <c r="R285" s="94" t="s">
        <v>643</v>
      </c>
      <c r="S285" s="133" t="s">
        <v>644</v>
      </c>
      <c r="T285" s="112" t="s">
        <v>645</v>
      </c>
      <c r="U285" s="112"/>
    </row>
    <row r="286" spans="1:21" ht="31.5" x14ac:dyDescent="0.25">
      <c r="A286" s="450"/>
      <c r="B286" s="453"/>
      <c r="C286" s="3" t="s">
        <v>146</v>
      </c>
      <c r="D286" s="3" t="s">
        <v>627</v>
      </c>
      <c r="E286" s="66" t="s">
        <v>646</v>
      </c>
      <c r="F286" s="3" t="s">
        <v>218</v>
      </c>
      <c r="G286" s="183">
        <v>29781</v>
      </c>
      <c r="H286" s="183">
        <v>29511</v>
      </c>
      <c r="I286" s="75">
        <f t="shared" si="16"/>
        <v>270</v>
      </c>
      <c r="J286" s="47">
        <v>1</v>
      </c>
      <c r="K286" s="6">
        <f t="shared" si="26"/>
        <v>270</v>
      </c>
      <c r="L286" s="117">
        <v>0</v>
      </c>
      <c r="M286" s="78">
        <f t="shared" si="27"/>
        <v>0</v>
      </c>
      <c r="N286" s="48"/>
      <c r="O286" s="49"/>
      <c r="P286" s="11">
        <f t="shared" si="13"/>
        <v>270</v>
      </c>
      <c r="Q286" s="3"/>
      <c r="R286" s="3" t="s">
        <v>647</v>
      </c>
      <c r="S286" s="47" t="s">
        <v>648</v>
      </c>
      <c r="T286" s="112"/>
      <c r="U286" s="112"/>
    </row>
    <row r="287" spans="1:21" ht="31.5" x14ac:dyDescent="0.25">
      <c r="A287" s="450"/>
      <c r="B287" s="453"/>
      <c r="C287" s="3" t="s">
        <v>146</v>
      </c>
      <c r="D287" s="3" t="s">
        <v>627</v>
      </c>
      <c r="E287" s="66" t="s">
        <v>649</v>
      </c>
      <c r="F287" s="3" t="s">
        <v>218</v>
      </c>
      <c r="G287" s="183">
        <v>54517</v>
      </c>
      <c r="H287" s="183">
        <v>54292</v>
      </c>
      <c r="I287" s="75">
        <f t="shared" si="16"/>
        <v>225</v>
      </c>
      <c r="J287" s="47">
        <v>1</v>
      </c>
      <c r="K287" s="6">
        <f t="shared" si="26"/>
        <v>225</v>
      </c>
      <c r="L287" s="117">
        <v>0</v>
      </c>
      <c r="M287" s="78">
        <f t="shared" si="27"/>
        <v>0</v>
      </c>
      <c r="N287" s="48"/>
      <c r="O287" s="49"/>
      <c r="P287" s="23">
        <f t="shared" si="13"/>
        <v>225</v>
      </c>
      <c r="Q287" s="3"/>
      <c r="R287" s="3" t="s">
        <v>650</v>
      </c>
      <c r="S287" s="47" t="s">
        <v>651</v>
      </c>
      <c r="T287" s="112"/>
      <c r="U287" s="112"/>
    </row>
    <row r="288" spans="1:21" ht="31.5" x14ac:dyDescent="0.25">
      <c r="A288" s="450"/>
      <c r="B288" s="453"/>
      <c r="C288" s="3" t="s">
        <v>146</v>
      </c>
      <c r="D288" s="3" t="s">
        <v>627</v>
      </c>
      <c r="E288" s="66"/>
      <c r="F288" s="3" t="s">
        <v>218</v>
      </c>
      <c r="G288" s="183"/>
      <c r="H288" s="183"/>
      <c r="I288" s="75">
        <f t="shared" si="16"/>
        <v>0</v>
      </c>
      <c r="J288" s="47">
        <v>1</v>
      </c>
      <c r="K288" s="6">
        <f t="shared" si="26"/>
        <v>0</v>
      </c>
      <c r="L288" s="117">
        <v>0</v>
      </c>
      <c r="M288" s="78">
        <f t="shared" si="27"/>
        <v>0</v>
      </c>
      <c r="N288" s="48"/>
      <c r="O288" s="49"/>
      <c r="P288" s="144">
        <v>332</v>
      </c>
      <c r="Q288" s="3" t="s">
        <v>652</v>
      </c>
      <c r="R288" s="3" t="s">
        <v>653</v>
      </c>
      <c r="S288" s="47" t="s">
        <v>654</v>
      </c>
      <c r="T288" s="112" t="s">
        <v>655</v>
      </c>
      <c r="U288" s="112"/>
    </row>
    <row r="289" spans="1:21" ht="31.5" x14ac:dyDescent="0.25">
      <c r="A289" s="450"/>
      <c r="B289" s="453"/>
      <c r="C289" s="3" t="s">
        <v>146</v>
      </c>
      <c r="D289" s="3" t="s">
        <v>627</v>
      </c>
      <c r="E289" s="66" t="s">
        <v>656</v>
      </c>
      <c r="F289" s="3" t="s">
        <v>218</v>
      </c>
      <c r="G289" s="183">
        <v>46056</v>
      </c>
      <c r="H289" s="183">
        <v>45772</v>
      </c>
      <c r="I289" s="118">
        <f t="shared" si="16"/>
        <v>284</v>
      </c>
      <c r="J289" s="47">
        <v>1</v>
      </c>
      <c r="K289" s="6">
        <f t="shared" si="26"/>
        <v>284</v>
      </c>
      <c r="L289" s="117">
        <v>0</v>
      </c>
      <c r="M289" s="78">
        <f t="shared" si="27"/>
        <v>0</v>
      </c>
      <c r="N289" s="48"/>
      <c r="O289" s="49"/>
      <c r="P289" s="23">
        <f t="shared" ref="P289:P333" si="28">K289+ROUND(K289*L289,0)</f>
        <v>284</v>
      </c>
      <c r="Q289" s="45"/>
      <c r="R289" s="3" t="s">
        <v>657</v>
      </c>
      <c r="S289" s="47" t="s">
        <v>658</v>
      </c>
      <c r="T289" s="112"/>
      <c r="U289" s="112"/>
    </row>
    <row r="290" spans="1:21" ht="31.5" x14ac:dyDescent="0.25">
      <c r="A290" s="450"/>
      <c r="B290" s="453"/>
      <c r="C290" s="3" t="s">
        <v>146</v>
      </c>
      <c r="D290" s="3" t="s">
        <v>627</v>
      </c>
      <c r="E290" s="66" t="s">
        <v>659</v>
      </c>
      <c r="F290" s="3" t="s">
        <v>218</v>
      </c>
      <c r="G290" s="183">
        <v>32728</v>
      </c>
      <c r="H290" s="183">
        <v>32492</v>
      </c>
      <c r="I290" s="75">
        <f t="shared" si="16"/>
        <v>236</v>
      </c>
      <c r="J290" s="47">
        <v>1</v>
      </c>
      <c r="K290" s="6">
        <f>I290*J290</f>
        <v>236</v>
      </c>
      <c r="L290" s="117">
        <v>0</v>
      </c>
      <c r="M290" s="78">
        <f>ROUND(K290*L290,0)</f>
        <v>0</v>
      </c>
      <c r="N290" s="48"/>
      <c r="O290" s="49"/>
      <c r="P290" s="23">
        <f t="shared" si="28"/>
        <v>236</v>
      </c>
      <c r="Q290" s="3"/>
      <c r="R290" s="3" t="s">
        <v>660</v>
      </c>
      <c r="S290" s="47" t="s">
        <v>661</v>
      </c>
      <c r="T290" s="112"/>
      <c r="U290" s="112"/>
    </row>
    <row r="291" spans="1:21" ht="31.5" x14ac:dyDescent="0.25">
      <c r="A291" s="450"/>
      <c r="B291" s="453"/>
      <c r="C291" s="3" t="s">
        <v>146</v>
      </c>
      <c r="D291" s="3" t="s">
        <v>627</v>
      </c>
      <c r="E291" s="66" t="s">
        <v>662</v>
      </c>
      <c r="F291" s="3" t="s">
        <v>218</v>
      </c>
      <c r="G291" s="183">
        <v>41924</v>
      </c>
      <c r="H291" s="183">
        <v>40823</v>
      </c>
      <c r="I291" s="75">
        <f t="shared" si="16"/>
        <v>1101</v>
      </c>
      <c r="J291" s="47">
        <v>1</v>
      </c>
      <c r="K291" s="6">
        <f>I291*J291</f>
        <v>1101</v>
      </c>
      <c r="L291" s="117">
        <v>0</v>
      </c>
      <c r="M291" s="78">
        <f>ROUND(K291*L291,0)</f>
        <v>0</v>
      </c>
      <c r="N291" s="48"/>
      <c r="O291" s="49"/>
      <c r="P291" s="23">
        <f t="shared" si="28"/>
        <v>1101</v>
      </c>
      <c r="Q291" s="3"/>
      <c r="R291" s="3" t="s">
        <v>663</v>
      </c>
      <c r="S291" s="47" t="s">
        <v>664</v>
      </c>
      <c r="T291" s="112"/>
      <c r="U291" s="112"/>
    </row>
    <row r="292" spans="1:21" ht="31.5" x14ac:dyDescent="0.25">
      <c r="A292" s="450"/>
      <c r="B292" s="453"/>
      <c r="C292" s="3" t="s">
        <v>146</v>
      </c>
      <c r="D292" s="3" t="s">
        <v>627</v>
      </c>
      <c r="E292" s="66" t="s">
        <v>665</v>
      </c>
      <c r="F292" s="3" t="s">
        <v>218</v>
      </c>
      <c r="G292" s="183">
        <v>76280</v>
      </c>
      <c r="H292" s="183">
        <v>75956</v>
      </c>
      <c r="I292" s="75">
        <f t="shared" si="16"/>
        <v>324</v>
      </c>
      <c r="J292" s="47">
        <v>1</v>
      </c>
      <c r="K292" s="6">
        <f t="shared" ref="K292:K302" si="29">I292*J292</f>
        <v>324</v>
      </c>
      <c r="L292" s="117">
        <v>0</v>
      </c>
      <c r="M292" s="78">
        <f>ROUND(K292*L292,0)</f>
        <v>0</v>
      </c>
      <c r="N292" s="48"/>
      <c r="O292" s="49"/>
      <c r="P292" s="23">
        <f t="shared" si="28"/>
        <v>324</v>
      </c>
      <c r="Q292" s="3"/>
      <c r="R292" s="3" t="s">
        <v>666</v>
      </c>
      <c r="S292" s="47" t="s">
        <v>667</v>
      </c>
      <c r="T292" s="112"/>
      <c r="U292" s="112"/>
    </row>
    <row r="293" spans="1:21" ht="31.5" x14ac:dyDescent="0.25">
      <c r="A293" s="450"/>
      <c r="B293" s="453"/>
      <c r="C293" s="3" t="s">
        <v>146</v>
      </c>
      <c r="D293" s="3" t="s">
        <v>627</v>
      </c>
      <c r="E293" s="66" t="s">
        <v>668</v>
      </c>
      <c r="F293" s="3" t="s">
        <v>218</v>
      </c>
      <c r="G293" s="183">
        <v>39360</v>
      </c>
      <c r="H293" s="183">
        <v>39174</v>
      </c>
      <c r="I293" s="75">
        <f t="shared" si="16"/>
        <v>186</v>
      </c>
      <c r="J293" s="47">
        <v>1</v>
      </c>
      <c r="K293" s="6">
        <f t="shared" si="29"/>
        <v>186</v>
      </c>
      <c r="L293" s="117">
        <v>0</v>
      </c>
      <c r="M293" s="78">
        <f>ROUND(K293*L293,0)</f>
        <v>0</v>
      </c>
      <c r="N293" s="48"/>
      <c r="O293" s="49"/>
      <c r="P293" s="23">
        <f t="shared" si="28"/>
        <v>186</v>
      </c>
      <c r="Q293" s="3"/>
      <c r="R293" s="3" t="s">
        <v>669</v>
      </c>
      <c r="S293" s="47" t="s">
        <v>670</v>
      </c>
      <c r="T293" s="112"/>
      <c r="U293" s="112"/>
    </row>
    <row r="294" spans="1:21" ht="31.5" x14ac:dyDescent="0.25">
      <c r="A294" s="450"/>
      <c r="B294" s="453"/>
      <c r="C294" s="3" t="s">
        <v>146</v>
      </c>
      <c r="D294" s="3" t="s">
        <v>627</v>
      </c>
      <c r="E294" s="66" t="s">
        <v>671</v>
      </c>
      <c r="F294" s="3" t="s">
        <v>218</v>
      </c>
      <c r="G294" s="183">
        <v>28872</v>
      </c>
      <c r="H294" s="183">
        <v>28684</v>
      </c>
      <c r="I294" s="75">
        <f t="shared" si="16"/>
        <v>188</v>
      </c>
      <c r="J294" s="47">
        <v>1</v>
      </c>
      <c r="K294" s="6">
        <f t="shared" si="29"/>
        <v>188</v>
      </c>
      <c r="L294" s="117">
        <v>0</v>
      </c>
      <c r="M294" s="78">
        <v>0</v>
      </c>
      <c r="N294" s="48"/>
      <c r="O294" s="49"/>
      <c r="P294" s="23">
        <f t="shared" si="28"/>
        <v>188</v>
      </c>
      <c r="Q294" s="3"/>
      <c r="R294" s="3" t="s">
        <v>672</v>
      </c>
      <c r="S294" s="47" t="s">
        <v>673</v>
      </c>
      <c r="T294" s="112"/>
      <c r="U294" s="112"/>
    </row>
    <row r="295" spans="1:21" ht="31.5" x14ac:dyDescent="0.25">
      <c r="A295" s="450"/>
      <c r="B295" s="453"/>
      <c r="C295" s="3" t="s">
        <v>146</v>
      </c>
      <c r="D295" s="3" t="s">
        <v>627</v>
      </c>
      <c r="E295" s="66" t="s">
        <v>674</v>
      </c>
      <c r="F295" s="3" t="s">
        <v>218</v>
      </c>
      <c r="G295" s="183">
        <v>1131</v>
      </c>
      <c r="H295" s="183">
        <v>1112</v>
      </c>
      <c r="I295" s="75">
        <f t="shared" si="16"/>
        <v>19</v>
      </c>
      <c r="J295" s="47">
        <v>1</v>
      </c>
      <c r="K295" s="6">
        <f t="shared" si="29"/>
        <v>19</v>
      </c>
      <c r="L295" s="117">
        <v>0</v>
      </c>
      <c r="M295" s="78">
        <f t="shared" ref="M295:M302" si="30">ROUND(K295*L295,0)</f>
        <v>0</v>
      </c>
      <c r="N295" s="48"/>
      <c r="O295" s="49"/>
      <c r="P295" s="23">
        <f t="shared" si="28"/>
        <v>19</v>
      </c>
      <c r="Q295" s="3"/>
      <c r="R295" s="3" t="s">
        <v>672</v>
      </c>
      <c r="S295" s="47" t="s">
        <v>675</v>
      </c>
      <c r="T295" s="112"/>
      <c r="U295" s="82">
        <f>P63+P64-T296</f>
        <v>1907</v>
      </c>
    </row>
    <row r="296" spans="1:21" ht="33" customHeight="1" x14ac:dyDescent="0.25">
      <c r="A296" s="450"/>
      <c r="B296" s="453"/>
      <c r="C296" s="3" t="s">
        <v>146</v>
      </c>
      <c r="D296" s="3" t="s">
        <v>676</v>
      </c>
      <c r="E296" s="66" t="s">
        <v>677</v>
      </c>
      <c r="F296" s="3" t="s">
        <v>42</v>
      </c>
      <c r="G296" s="247">
        <v>9159</v>
      </c>
      <c r="H296" s="247">
        <v>9042</v>
      </c>
      <c r="I296" s="75">
        <f t="shared" si="16"/>
        <v>117</v>
      </c>
      <c r="J296" s="238">
        <v>30</v>
      </c>
      <c r="K296" s="6">
        <f t="shared" si="29"/>
        <v>3510</v>
      </c>
      <c r="L296" s="117">
        <v>0</v>
      </c>
      <c r="M296" s="78">
        <f t="shared" si="30"/>
        <v>0</v>
      </c>
      <c r="N296" s="48"/>
      <c r="O296" s="49"/>
      <c r="P296" s="23">
        <f t="shared" si="28"/>
        <v>3510</v>
      </c>
      <c r="Q296" s="3"/>
      <c r="R296" s="3" t="s">
        <v>678</v>
      </c>
      <c r="S296" s="3" t="s">
        <v>679</v>
      </c>
      <c r="T296" s="82">
        <f>SUM(P276:P296)</f>
        <v>54165</v>
      </c>
      <c r="U296" s="112"/>
    </row>
    <row r="297" spans="1:21" ht="31.5" x14ac:dyDescent="0.25">
      <c r="A297" s="450"/>
      <c r="B297" s="453"/>
      <c r="C297" s="3" t="s">
        <v>149</v>
      </c>
      <c r="D297" s="3" t="s">
        <v>680</v>
      </c>
      <c r="E297" s="45" t="s">
        <v>681</v>
      </c>
      <c r="F297" s="3" t="s">
        <v>42</v>
      </c>
      <c r="G297" s="247">
        <v>54</v>
      </c>
      <c r="H297" s="247">
        <v>4</v>
      </c>
      <c r="I297" s="75">
        <f t="shared" si="16"/>
        <v>50</v>
      </c>
      <c r="J297" s="47">
        <v>30</v>
      </c>
      <c r="K297" s="6">
        <f t="shared" si="29"/>
        <v>1500</v>
      </c>
      <c r="L297" s="117">
        <v>0</v>
      </c>
      <c r="M297" s="78">
        <f t="shared" si="30"/>
        <v>0</v>
      </c>
      <c r="N297" s="48"/>
      <c r="O297" s="49"/>
      <c r="P297" s="23">
        <f t="shared" si="28"/>
        <v>1500</v>
      </c>
      <c r="Q297" s="3"/>
      <c r="R297" s="116" t="s">
        <v>682</v>
      </c>
      <c r="S297" s="47" t="s">
        <v>683</v>
      </c>
      <c r="T297" s="112"/>
      <c r="U297" s="112"/>
    </row>
    <row r="298" spans="1:21" ht="31.5" x14ac:dyDescent="0.25">
      <c r="A298" s="450"/>
      <c r="B298" s="453"/>
      <c r="C298" s="3" t="s">
        <v>149</v>
      </c>
      <c r="D298" s="3" t="s">
        <v>684</v>
      </c>
      <c r="E298" s="45" t="s">
        <v>685</v>
      </c>
      <c r="F298" s="3" t="s">
        <v>218</v>
      </c>
      <c r="G298" s="69">
        <v>19921</v>
      </c>
      <c r="H298" s="69">
        <v>19489</v>
      </c>
      <c r="I298" s="75">
        <f t="shared" si="16"/>
        <v>432</v>
      </c>
      <c r="J298" s="47">
        <v>40</v>
      </c>
      <c r="K298" s="6">
        <f t="shared" si="29"/>
        <v>17280</v>
      </c>
      <c r="L298" s="117">
        <v>0</v>
      </c>
      <c r="M298" s="78">
        <f t="shared" si="30"/>
        <v>0</v>
      </c>
      <c r="N298" s="48"/>
      <c r="O298" s="49"/>
      <c r="P298" s="23">
        <f t="shared" si="28"/>
        <v>17280</v>
      </c>
      <c r="Q298" s="3"/>
      <c r="R298" s="116" t="s">
        <v>686</v>
      </c>
      <c r="S298" s="47" t="s">
        <v>687</v>
      </c>
      <c r="T298" s="112"/>
      <c r="U298" s="235"/>
    </row>
    <row r="299" spans="1:21" ht="31.5" x14ac:dyDescent="0.25">
      <c r="A299" s="450"/>
      <c r="B299" s="453"/>
      <c r="C299" s="3" t="s">
        <v>149</v>
      </c>
      <c r="D299" s="3" t="s">
        <v>688</v>
      </c>
      <c r="E299" s="45" t="s">
        <v>689</v>
      </c>
      <c r="F299" s="3" t="s">
        <v>218</v>
      </c>
      <c r="G299" s="183">
        <v>364</v>
      </c>
      <c r="H299" s="183">
        <v>364</v>
      </c>
      <c r="I299" s="75">
        <f t="shared" si="16"/>
        <v>0</v>
      </c>
      <c r="J299" s="3">
        <v>1</v>
      </c>
      <c r="K299" s="6">
        <f t="shared" si="29"/>
        <v>0</v>
      </c>
      <c r="L299" s="117">
        <v>0</v>
      </c>
      <c r="M299" s="78">
        <f t="shared" si="30"/>
        <v>0</v>
      </c>
      <c r="N299" s="48"/>
      <c r="O299" s="49"/>
      <c r="P299" s="23">
        <f t="shared" si="28"/>
        <v>0</v>
      </c>
      <c r="Q299" s="3"/>
      <c r="R299" s="3" t="s">
        <v>690</v>
      </c>
      <c r="S299" s="3" t="s">
        <v>691</v>
      </c>
      <c r="T299" s="235"/>
      <c r="U299" s="235"/>
    </row>
    <row r="300" spans="1:21" ht="31.5" x14ac:dyDescent="0.25">
      <c r="A300" s="450"/>
      <c r="B300" s="453"/>
      <c r="C300" s="3" t="s">
        <v>149</v>
      </c>
      <c r="D300" s="3" t="s">
        <v>688</v>
      </c>
      <c r="E300" s="45" t="s">
        <v>692</v>
      </c>
      <c r="F300" s="3" t="s">
        <v>218</v>
      </c>
      <c r="G300" s="183">
        <v>2457</v>
      </c>
      <c r="H300" s="183">
        <v>2457</v>
      </c>
      <c r="I300" s="75">
        <f t="shared" si="16"/>
        <v>0</v>
      </c>
      <c r="J300" s="3">
        <v>1</v>
      </c>
      <c r="K300" s="6">
        <f t="shared" si="29"/>
        <v>0</v>
      </c>
      <c r="L300" s="117">
        <v>0</v>
      </c>
      <c r="M300" s="78">
        <f t="shared" si="30"/>
        <v>0</v>
      </c>
      <c r="N300" s="48"/>
      <c r="O300" s="49"/>
      <c r="P300" s="23">
        <f t="shared" si="28"/>
        <v>0</v>
      </c>
      <c r="Q300" s="3"/>
      <c r="R300" s="3" t="s">
        <v>693</v>
      </c>
      <c r="S300" s="3" t="s">
        <v>694</v>
      </c>
      <c r="T300" s="235"/>
      <c r="U300" s="235"/>
    </row>
    <row r="301" spans="1:21" ht="31.5" x14ac:dyDescent="0.25">
      <c r="A301" s="450"/>
      <c r="B301" s="453"/>
      <c r="C301" s="3" t="s">
        <v>149</v>
      </c>
      <c r="D301" s="3" t="s">
        <v>688</v>
      </c>
      <c r="E301" s="45" t="s">
        <v>695</v>
      </c>
      <c r="F301" s="3" t="s">
        <v>218</v>
      </c>
      <c r="G301" s="183">
        <v>4441</v>
      </c>
      <c r="H301" s="183">
        <v>4441</v>
      </c>
      <c r="I301" s="75">
        <f t="shared" si="16"/>
        <v>0</v>
      </c>
      <c r="J301" s="3">
        <v>1</v>
      </c>
      <c r="K301" s="6">
        <f t="shared" si="29"/>
        <v>0</v>
      </c>
      <c r="L301" s="117">
        <v>0</v>
      </c>
      <c r="M301" s="78">
        <f t="shared" si="30"/>
        <v>0</v>
      </c>
      <c r="N301" s="48"/>
      <c r="O301" s="49"/>
      <c r="P301" s="23">
        <f t="shared" si="28"/>
        <v>0</v>
      </c>
      <c r="Q301" s="3"/>
      <c r="R301" s="3" t="s">
        <v>696</v>
      </c>
      <c r="S301" s="3" t="s">
        <v>697</v>
      </c>
      <c r="T301" s="235" t="s">
        <v>698</v>
      </c>
      <c r="U301" s="235"/>
    </row>
    <row r="302" spans="1:21" ht="31.5" x14ac:dyDescent="0.25">
      <c r="A302" s="450"/>
      <c r="B302" s="453"/>
      <c r="C302" s="3" t="s">
        <v>149</v>
      </c>
      <c r="D302" s="3" t="s">
        <v>688</v>
      </c>
      <c r="E302" s="45" t="s">
        <v>699</v>
      </c>
      <c r="F302" s="3" t="s">
        <v>218</v>
      </c>
      <c r="G302" s="183">
        <v>15465</v>
      </c>
      <c r="H302" s="183">
        <v>14998</v>
      </c>
      <c r="I302" s="75">
        <f t="shared" si="16"/>
        <v>467</v>
      </c>
      <c r="J302" s="3">
        <v>1</v>
      </c>
      <c r="K302" s="6">
        <f t="shared" si="29"/>
        <v>467</v>
      </c>
      <c r="L302" s="117">
        <v>0</v>
      </c>
      <c r="M302" s="78">
        <f t="shared" si="30"/>
        <v>0</v>
      </c>
      <c r="N302" s="48"/>
      <c r="O302" s="49"/>
      <c r="P302" s="23">
        <f t="shared" si="28"/>
        <v>467</v>
      </c>
      <c r="Q302" s="3"/>
      <c r="R302" s="3" t="s">
        <v>700</v>
      </c>
      <c r="S302" s="3" t="s">
        <v>701</v>
      </c>
      <c r="T302" s="235"/>
      <c r="U302" s="235"/>
    </row>
    <row r="303" spans="1:21" ht="45.75" customHeight="1" x14ac:dyDescent="0.25">
      <c r="A303" s="450"/>
      <c r="B303" s="453"/>
      <c r="C303" s="124" t="s">
        <v>149</v>
      </c>
      <c r="D303" s="124" t="s">
        <v>702</v>
      </c>
      <c r="E303" s="134" t="s">
        <v>703</v>
      </c>
      <c r="F303" s="124" t="s">
        <v>218</v>
      </c>
      <c r="G303" s="204">
        <v>37075</v>
      </c>
      <c r="H303" s="204">
        <v>37074</v>
      </c>
      <c r="I303" s="126">
        <f t="shared" si="16"/>
        <v>1</v>
      </c>
      <c r="J303" s="124">
        <v>40</v>
      </c>
      <c r="K303" s="128">
        <f>I303*J303</f>
        <v>40</v>
      </c>
      <c r="L303" s="129">
        <v>9.7000000000000003E-2</v>
      </c>
      <c r="M303" s="130">
        <f>ROUND(K303*L303,0)</f>
        <v>4</v>
      </c>
      <c r="N303" s="131"/>
      <c r="O303" s="132"/>
      <c r="P303" s="54">
        <f t="shared" si="28"/>
        <v>44</v>
      </c>
      <c r="Q303" s="124" t="s">
        <v>571</v>
      </c>
      <c r="R303" s="3" t="s">
        <v>572</v>
      </c>
      <c r="S303" s="3" t="s">
        <v>704</v>
      </c>
      <c r="T303" s="235"/>
      <c r="U303" s="235"/>
    </row>
    <row r="304" spans="1:21" ht="41.25" customHeight="1" x14ac:dyDescent="0.25">
      <c r="A304" s="450"/>
      <c r="B304" s="453"/>
      <c r="C304" s="124" t="s">
        <v>149</v>
      </c>
      <c r="D304" s="124" t="s">
        <v>702</v>
      </c>
      <c r="E304" s="134" t="s">
        <v>705</v>
      </c>
      <c r="F304" s="124" t="s">
        <v>218</v>
      </c>
      <c r="G304" s="183">
        <v>62584</v>
      </c>
      <c r="H304" s="183">
        <v>62535</v>
      </c>
      <c r="I304" s="126">
        <f t="shared" ref="I304:I334" si="31">G304-H304</f>
        <v>49</v>
      </c>
      <c r="J304" s="124">
        <v>40</v>
      </c>
      <c r="K304" s="128">
        <f t="shared" ref="K304:K313" si="32">I304*J304</f>
        <v>1960</v>
      </c>
      <c r="L304" s="129">
        <v>9.7000000000000003E-2</v>
      </c>
      <c r="M304" s="130">
        <f>ROUND(K304*L304,0)</f>
        <v>190</v>
      </c>
      <c r="N304" s="131"/>
      <c r="O304" s="132"/>
      <c r="P304" s="54">
        <f t="shared" si="28"/>
        <v>2150</v>
      </c>
      <c r="Q304" s="124" t="s">
        <v>571</v>
      </c>
      <c r="R304" s="3" t="s">
        <v>572</v>
      </c>
      <c r="S304" s="3" t="s">
        <v>704</v>
      </c>
      <c r="T304" s="235"/>
      <c r="U304" s="235"/>
    </row>
    <row r="305" spans="1:21" ht="31.5" x14ac:dyDescent="0.25">
      <c r="A305" s="450"/>
      <c r="B305" s="453"/>
      <c r="C305" s="3" t="s">
        <v>149</v>
      </c>
      <c r="D305" s="3" t="s">
        <v>706</v>
      </c>
      <c r="E305" s="45" t="s">
        <v>707</v>
      </c>
      <c r="F305" s="3" t="s">
        <v>42</v>
      </c>
      <c r="G305" s="183"/>
      <c r="H305" s="183"/>
      <c r="I305" s="75">
        <f t="shared" si="31"/>
        <v>0</v>
      </c>
      <c r="J305" s="3">
        <v>1</v>
      </c>
      <c r="K305" s="6">
        <f t="shared" si="32"/>
        <v>0</v>
      </c>
      <c r="L305" s="117">
        <v>0</v>
      </c>
      <c r="M305" s="78">
        <f>ROUND(K305*L305,0)</f>
        <v>0</v>
      </c>
      <c r="N305" s="48"/>
      <c r="O305" s="49"/>
      <c r="P305" s="144">
        <v>428</v>
      </c>
      <c r="Q305" s="3" t="s">
        <v>652</v>
      </c>
      <c r="R305" s="3" t="s">
        <v>708</v>
      </c>
      <c r="S305" s="3" t="s">
        <v>709</v>
      </c>
      <c r="T305" s="235"/>
      <c r="U305" s="112"/>
    </row>
    <row r="306" spans="1:21" ht="31.5" x14ac:dyDescent="0.25">
      <c r="A306" s="450"/>
      <c r="B306" s="453"/>
      <c r="C306" s="3" t="s">
        <v>149</v>
      </c>
      <c r="D306" s="3" t="s">
        <v>710</v>
      </c>
      <c r="E306" s="45" t="s">
        <v>711</v>
      </c>
      <c r="F306" s="3" t="s">
        <v>42</v>
      </c>
      <c r="G306" s="247">
        <v>3906</v>
      </c>
      <c r="H306" s="247">
        <v>3893</v>
      </c>
      <c r="I306" s="75">
        <f t="shared" si="31"/>
        <v>13</v>
      </c>
      <c r="J306" s="47">
        <v>30</v>
      </c>
      <c r="K306" s="6">
        <f t="shared" si="32"/>
        <v>390</v>
      </c>
      <c r="L306" s="117">
        <v>0</v>
      </c>
      <c r="M306" s="78">
        <v>0</v>
      </c>
      <c r="N306" s="48"/>
      <c r="O306" s="49"/>
      <c r="P306" s="23">
        <f t="shared" si="28"/>
        <v>390</v>
      </c>
      <c r="Q306" s="3"/>
      <c r="R306" s="116" t="s">
        <v>682</v>
      </c>
      <c r="S306" s="47" t="s">
        <v>683</v>
      </c>
      <c r="T306" s="112"/>
      <c r="U306" s="82">
        <f>P65+P66-T307</f>
        <v>5578</v>
      </c>
    </row>
    <row r="307" spans="1:21" ht="31.5" x14ac:dyDescent="0.25">
      <c r="A307" s="450"/>
      <c r="B307" s="453"/>
      <c r="C307" s="3" t="s">
        <v>149</v>
      </c>
      <c r="D307" s="3" t="s">
        <v>712</v>
      </c>
      <c r="E307" s="45" t="s">
        <v>713</v>
      </c>
      <c r="F307" s="3" t="s">
        <v>42</v>
      </c>
      <c r="G307" s="247">
        <v>19578</v>
      </c>
      <c r="H307" s="247">
        <v>19578</v>
      </c>
      <c r="I307" s="75">
        <f t="shared" si="31"/>
        <v>0</v>
      </c>
      <c r="J307" s="47">
        <v>1</v>
      </c>
      <c r="K307" s="6">
        <f t="shared" si="32"/>
        <v>0</v>
      </c>
      <c r="L307" s="117">
        <v>0</v>
      </c>
      <c r="M307" s="78">
        <f t="shared" ref="M307:M313" si="33">ROUND(K307*L307,0)</f>
        <v>0</v>
      </c>
      <c r="N307" s="48"/>
      <c r="O307" s="49"/>
      <c r="P307" s="23">
        <f t="shared" si="28"/>
        <v>0</v>
      </c>
      <c r="Q307" s="3"/>
      <c r="R307" s="116" t="s">
        <v>714</v>
      </c>
      <c r="S307" s="47" t="s">
        <v>715</v>
      </c>
      <c r="T307" s="82">
        <f>SUM(P297:P307)</f>
        <v>22259</v>
      </c>
      <c r="U307" s="235"/>
    </row>
    <row r="308" spans="1:21" ht="31.5" x14ac:dyDescent="0.25">
      <c r="A308" s="450"/>
      <c r="B308" s="453"/>
      <c r="C308" s="3" t="s">
        <v>152</v>
      </c>
      <c r="D308" s="3" t="s">
        <v>716</v>
      </c>
      <c r="E308" s="45" t="s">
        <v>717</v>
      </c>
      <c r="F308" s="3" t="s">
        <v>42</v>
      </c>
      <c r="G308" s="247">
        <v>51890</v>
      </c>
      <c r="H308" s="247">
        <v>50921</v>
      </c>
      <c r="I308" s="75">
        <f t="shared" si="31"/>
        <v>969</v>
      </c>
      <c r="J308" s="3">
        <v>1</v>
      </c>
      <c r="K308" s="6">
        <f t="shared" si="32"/>
        <v>969</v>
      </c>
      <c r="L308" s="117">
        <v>0</v>
      </c>
      <c r="M308" s="78">
        <f t="shared" si="33"/>
        <v>0</v>
      </c>
      <c r="N308" s="48"/>
      <c r="O308" s="49"/>
      <c r="P308" s="23">
        <f t="shared" si="28"/>
        <v>969</v>
      </c>
      <c r="Q308" s="3"/>
      <c r="R308" s="3" t="s">
        <v>718</v>
      </c>
      <c r="S308" s="3" t="s">
        <v>417</v>
      </c>
      <c r="T308" s="235"/>
      <c r="U308" s="235"/>
    </row>
    <row r="309" spans="1:21" ht="31.5" x14ac:dyDescent="0.25">
      <c r="A309" s="450"/>
      <c r="B309" s="453"/>
      <c r="C309" s="3" t="s">
        <v>152</v>
      </c>
      <c r="D309" s="3" t="s">
        <v>719</v>
      </c>
      <c r="E309" s="45" t="s">
        <v>720</v>
      </c>
      <c r="F309" s="3" t="s">
        <v>42</v>
      </c>
      <c r="G309" s="247">
        <v>931854</v>
      </c>
      <c r="H309" s="247">
        <v>925933</v>
      </c>
      <c r="I309" s="75">
        <f t="shared" si="31"/>
        <v>5921</v>
      </c>
      <c r="J309" s="3">
        <v>1</v>
      </c>
      <c r="K309" s="6">
        <f t="shared" si="32"/>
        <v>5921</v>
      </c>
      <c r="L309" s="117">
        <v>0.03</v>
      </c>
      <c r="M309" s="78">
        <f t="shared" si="33"/>
        <v>178</v>
      </c>
      <c r="N309" s="48"/>
      <c r="O309" s="49"/>
      <c r="P309" s="23">
        <f t="shared" si="28"/>
        <v>6099</v>
      </c>
      <c r="Q309" s="3"/>
      <c r="R309" s="3" t="s">
        <v>444</v>
      </c>
      <c r="S309" s="3" t="s">
        <v>721</v>
      </c>
      <c r="T309" s="235"/>
      <c r="U309" s="235"/>
    </row>
    <row r="310" spans="1:21" ht="31.5" x14ac:dyDescent="0.25">
      <c r="A310" s="450"/>
      <c r="B310" s="453"/>
      <c r="C310" s="3" t="s">
        <v>152</v>
      </c>
      <c r="D310" s="3" t="s">
        <v>719</v>
      </c>
      <c r="E310" s="45" t="s">
        <v>722</v>
      </c>
      <c r="F310" s="3" t="s">
        <v>42</v>
      </c>
      <c r="G310" s="247">
        <v>907365</v>
      </c>
      <c r="H310" s="247">
        <v>900084</v>
      </c>
      <c r="I310" s="75">
        <f>G310-H310</f>
        <v>7281</v>
      </c>
      <c r="J310" s="3">
        <v>1</v>
      </c>
      <c r="K310" s="6">
        <f>I310*J310</f>
        <v>7281</v>
      </c>
      <c r="L310" s="117">
        <v>0</v>
      </c>
      <c r="M310" s="78">
        <f>ROUND(K310*L310,0)</f>
        <v>0</v>
      </c>
      <c r="N310" s="48"/>
      <c r="O310" s="49"/>
      <c r="P310" s="23">
        <f>K310+ROUND(K310*L310,0)</f>
        <v>7281</v>
      </c>
      <c r="Q310" s="3"/>
      <c r="R310" s="3" t="s">
        <v>444</v>
      </c>
      <c r="S310" s="3" t="s">
        <v>721</v>
      </c>
      <c r="T310" s="235"/>
      <c r="U310" s="235"/>
    </row>
    <row r="311" spans="1:21" ht="31.5" x14ac:dyDescent="0.25">
      <c r="A311" s="450"/>
      <c r="B311" s="453"/>
      <c r="C311" s="3" t="s">
        <v>152</v>
      </c>
      <c r="D311" s="3" t="s">
        <v>723</v>
      </c>
      <c r="E311" s="45" t="s">
        <v>724</v>
      </c>
      <c r="F311" s="3" t="s">
        <v>42</v>
      </c>
      <c r="G311" s="247">
        <v>35017</v>
      </c>
      <c r="H311" s="247">
        <v>33704</v>
      </c>
      <c r="I311" s="75">
        <f t="shared" si="31"/>
        <v>1313</v>
      </c>
      <c r="J311" s="3">
        <v>1</v>
      </c>
      <c r="K311" s="6">
        <f t="shared" si="32"/>
        <v>1313</v>
      </c>
      <c r="L311" s="117">
        <v>0</v>
      </c>
      <c r="M311" s="78">
        <f t="shared" si="33"/>
        <v>0</v>
      </c>
      <c r="N311" s="48"/>
      <c r="O311" s="49"/>
      <c r="P311" s="23">
        <f t="shared" si="28"/>
        <v>1313</v>
      </c>
      <c r="Q311" s="3"/>
      <c r="R311" s="3" t="s">
        <v>725</v>
      </c>
      <c r="S311" s="3" t="s">
        <v>726</v>
      </c>
      <c r="T311" s="235"/>
      <c r="U311" s="235"/>
    </row>
    <row r="312" spans="1:21" ht="31.5" x14ac:dyDescent="0.25">
      <c r="A312" s="450"/>
      <c r="B312" s="453"/>
      <c r="C312" s="3" t="s">
        <v>152</v>
      </c>
      <c r="D312" s="3" t="s">
        <v>727</v>
      </c>
      <c r="E312" s="45" t="s">
        <v>728</v>
      </c>
      <c r="F312" s="3" t="s">
        <v>42</v>
      </c>
      <c r="G312" s="247">
        <v>52694</v>
      </c>
      <c r="H312" s="247">
        <v>51723</v>
      </c>
      <c r="I312" s="75">
        <f t="shared" si="31"/>
        <v>971</v>
      </c>
      <c r="J312" s="3">
        <v>60</v>
      </c>
      <c r="K312" s="6">
        <f t="shared" si="32"/>
        <v>58260</v>
      </c>
      <c r="L312" s="117">
        <v>1.2999999999999999E-2</v>
      </c>
      <c r="M312" s="78">
        <f t="shared" si="33"/>
        <v>757</v>
      </c>
      <c r="N312" s="48"/>
      <c r="O312" s="49"/>
      <c r="P312" s="23">
        <f t="shared" si="28"/>
        <v>59017</v>
      </c>
      <c r="Q312" s="159" t="s">
        <v>729</v>
      </c>
      <c r="R312" s="3" t="s">
        <v>730</v>
      </c>
      <c r="S312" s="3" t="s">
        <v>417</v>
      </c>
      <c r="T312" s="135" t="s">
        <v>731</v>
      </c>
      <c r="U312" s="235"/>
    </row>
    <row r="313" spans="1:21" ht="31.5" x14ac:dyDescent="0.25">
      <c r="A313" s="450"/>
      <c r="B313" s="453"/>
      <c r="C313" s="136" t="s">
        <v>152</v>
      </c>
      <c r="D313" s="136" t="s">
        <v>732</v>
      </c>
      <c r="E313" s="137" t="s">
        <v>733</v>
      </c>
      <c r="F313" s="136" t="s">
        <v>218</v>
      </c>
      <c r="G313" s="138"/>
      <c r="H313" s="138"/>
      <c r="I313" s="139">
        <f t="shared" si="31"/>
        <v>0</v>
      </c>
      <c r="J313" s="138">
        <v>30</v>
      </c>
      <c r="K313" s="140">
        <f t="shared" si="32"/>
        <v>0</v>
      </c>
      <c r="L313" s="195">
        <v>0</v>
      </c>
      <c r="M313" s="141">
        <f t="shared" si="33"/>
        <v>0</v>
      </c>
      <c r="N313" s="142"/>
      <c r="O313" s="143"/>
      <c r="P313" s="144">
        <f t="shared" si="28"/>
        <v>0</v>
      </c>
      <c r="Q313" s="145" t="s">
        <v>734</v>
      </c>
      <c r="R313" s="3" t="s">
        <v>735</v>
      </c>
      <c r="S313" s="3" t="s">
        <v>736</v>
      </c>
      <c r="T313" s="235" t="s">
        <v>737</v>
      </c>
      <c r="U313" s="235"/>
    </row>
    <row r="314" spans="1:21" ht="59.25" customHeight="1" x14ac:dyDescent="0.25">
      <c r="A314" s="450"/>
      <c r="B314" s="453"/>
      <c r="C314" s="3" t="s">
        <v>152</v>
      </c>
      <c r="D314" s="3" t="s">
        <v>738</v>
      </c>
      <c r="E314" s="45" t="s">
        <v>739</v>
      </c>
      <c r="F314" s="3" t="s">
        <v>218</v>
      </c>
      <c r="G314" s="183">
        <v>11169</v>
      </c>
      <c r="H314" s="183">
        <v>11169</v>
      </c>
      <c r="I314" s="75">
        <f>G314-H314</f>
        <v>0</v>
      </c>
      <c r="J314" s="3">
        <v>20</v>
      </c>
      <c r="K314" s="6">
        <f>I314*J314</f>
        <v>0</v>
      </c>
      <c r="L314" s="117">
        <v>7.4999999999999997E-2</v>
      </c>
      <c r="M314" s="78">
        <f>ROUND(K314*L314,0)</f>
        <v>0</v>
      </c>
      <c r="N314" s="48"/>
      <c r="O314" s="49"/>
      <c r="P314" s="23">
        <f t="shared" si="28"/>
        <v>0</v>
      </c>
      <c r="Q314" s="3"/>
      <c r="R314" s="3" t="s">
        <v>572</v>
      </c>
      <c r="S314" s="3" t="s">
        <v>740</v>
      </c>
      <c r="T314" s="439" t="s">
        <v>741</v>
      </c>
      <c r="U314" s="235"/>
    </row>
    <row r="315" spans="1:21" ht="57.75" customHeight="1" x14ac:dyDescent="0.25">
      <c r="A315" s="450"/>
      <c r="B315" s="453"/>
      <c r="C315" s="3" t="s">
        <v>152</v>
      </c>
      <c r="D315" s="3" t="s">
        <v>738</v>
      </c>
      <c r="E315" s="45" t="s">
        <v>742</v>
      </c>
      <c r="F315" s="3" t="s">
        <v>218</v>
      </c>
      <c r="G315" s="183">
        <v>21507</v>
      </c>
      <c r="H315" s="183">
        <v>21507</v>
      </c>
      <c r="I315" s="75">
        <f t="shared" si="31"/>
        <v>0</v>
      </c>
      <c r="J315" s="3">
        <v>20</v>
      </c>
      <c r="K315" s="6">
        <f>I315*J315</f>
        <v>0</v>
      </c>
      <c r="L315" s="117">
        <v>7.4999999999999997E-2</v>
      </c>
      <c r="M315" s="78">
        <f>ROUND(K315*L315,0)</f>
        <v>0</v>
      </c>
      <c r="N315" s="48"/>
      <c r="O315" s="49"/>
      <c r="P315" s="23">
        <f t="shared" si="28"/>
        <v>0</v>
      </c>
      <c r="Q315" s="3"/>
      <c r="R315" s="3" t="s">
        <v>572</v>
      </c>
      <c r="S315" s="3" t="s">
        <v>740</v>
      </c>
      <c r="T315" s="440"/>
      <c r="U315" s="235"/>
    </row>
    <row r="316" spans="1:21" ht="31.5" x14ac:dyDescent="0.25">
      <c r="A316" s="450"/>
      <c r="B316" s="453"/>
      <c r="C316" s="3" t="s">
        <v>152</v>
      </c>
      <c r="D316" s="3" t="s">
        <v>743</v>
      </c>
      <c r="E316" s="45" t="s">
        <v>744</v>
      </c>
      <c r="F316" s="3" t="s">
        <v>42</v>
      </c>
      <c r="G316" s="247">
        <v>12698</v>
      </c>
      <c r="H316" s="247">
        <v>12203</v>
      </c>
      <c r="I316" s="75">
        <f t="shared" si="31"/>
        <v>495</v>
      </c>
      <c r="J316" s="3">
        <v>120</v>
      </c>
      <c r="K316" s="6">
        <f t="shared" ref="K316:K334" si="34">I316*J316</f>
        <v>59400</v>
      </c>
      <c r="L316" s="117">
        <v>0</v>
      </c>
      <c r="M316" s="78">
        <f>ROUND(K316*L316,0)</f>
        <v>0</v>
      </c>
      <c r="N316" s="48"/>
      <c r="O316" s="49"/>
      <c r="P316" s="23">
        <f t="shared" si="28"/>
        <v>59400</v>
      </c>
      <c r="Q316" s="3"/>
      <c r="R316" s="3" t="s">
        <v>607</v>
      </c>
      <c r="S316" s="3" t="s">
        <v>745</v>
      </c>
      <c r="T316" s="235"/>
      <c r="U316" s="235"/>
    </row>
    <row r="317" spans="1:21" ht="31.5" x14ac:dyDescent="0.25">
      <c r="A317" s="450"/>
      <c r="B317" s="453"/>
      <c r="C317" s="3" t="s">
        <v>152</v>
      </c>
      <c r="D317" s="3" t="s">
        <v>746</v>
      </c>
      <c r="E317" s="12" t="s">
        <v>747</v>
      </c>
      <c r="F317" s="3" t="s">
        <v>42</v>
      </c>
      <c r="G317" s="247">
        <v>44976</v>
      </c>
      <c r="H317" s="247">
        <v>44242</v>
      </c>
      <c r="I317" s="75">
        <f t="shared" si="31"/>
        <v>734</v>
      </c>
      <c r="J317" s="238">
        <v>1</v>
      </c>
      <c r="K317" s="6">
        <f t="shared" si="34"/>
        <v>734</v>
      </c>
      <c r="L317" s="117">
        <v>0</v>
      </c>
      <c r="M317" s="78">
        <f>ROUND(K317*L317,0)</f>
        <v>0</v>
      </c>
      <c r="N317" s="48"/>
      <c r="O317" s="49"/>
      <c r="P317" s="23">
        <f t="shared" si="28"/>
        <v>734</v>
      </c>
      <c r="Q317" s="3"/>
      <c r="R317" s="3" t="s">
        <v>748</v>
      </c>
      <c r="S317" s="3" t="s">
        <v>417</v>
      </c>
      <c r="T317" s="235"/>
      <c r="U317" s="235"/>
    </row>
    <row r="318" spans="1:21" ht="31.5" x14ac:dyDescent="0.25">
      <c r="A318" s="450"/>
      <c r="B318" s="453"/>
      <c r="C318" s="3" t="s">
        <v>152</v>
      </c>
      <c r="D318" s="3" t="s">
        <v>749</v>
      </c>
      <c r="E318" s="12" t="s">
        <v>750</v>
      </c>
      <c r="F318" s="3" t="s">
        <v>42</v>
      </c>
      <c r="G318" s="247">
        <v>117983</v>
      </c>
      <c r="H318" s="247">
        <v>116336</v>
      </c>
      <c r="I318" s="75">
        <f t="shared" si="31"/>
        <v>1647</v>
      </c>
      <c r="J318" s="238">
        <v>1</v>
      </c>
      <c r="K318" s="6">
        <f t="shared" si="34"/>
        <v>1647</v>
      </c>
      <c r="L318" s="117">
        <v>0</v>
      </c>
      <c r="M318" s="78">
        <v>0</v>
      </c>
      <c r="N318" s="48"/>
      <c r="O318" s="49"/>
      <c r="P318" s="23">
        <f t="shared" si="28"/>
        <v>1647</v>
      </c>
      <c r="Q318" s="3"/>
      <c r="R318" s="3" t="s">
        <v>751</v>
      </c>
      <c r="S318" s="3" t="s">
        <v>752</v>
      </c>
      <c r="T318" s="235"/>
      <c r="U318" s="82">
        <f>P67+P68-T319</f>
        <v>661</v>
      </c>
    </row>
    <row r="319" spans="1:21" ht="31.5" x14ac:dyDescent="0.25">
      <c r="A319" s="450"/>
      <c r="B319" s="453"/>
      <c r="C319" s="3" t="s">
        <v>152</v>
      </c>
      <c r="D319" s="3" t="s">
        <v>753</v>
      </c>
      <c r="E319" s="12" t="s">
        <v>754</v>
      </c>
      <c r="F319" s="3" t="s">
        <v>42</v>
      </c>
      <c r="G319" s="247">
        <v>204435</v>
      </c>
      <c r="H319" s="247">
        <v>202634</v>
      </c>
      <c r="I319" s="75">
        <f t="shared" si="31"/>
        <v>1801</v>
      </c>
      <c r="J319" s="238">
        <v>1</v>
      </c>
      <c r="K319" s="6">
        <f t="shared" si="34"/>
        <v>1801</v>
      </c>
      <c r="L319" s="117">
        <v>0</v>
      </c>
      <c r="M319" s="78">
        <f>ROUND(K319*L319,0)</f>
        <v>0</v>
      </c>
      <c r="N319" s="48"/>
      <c r="O319" s="49"/>
      <c r="P319" s="23">
        <f t="shared" si="28"/>
        <v>1801</v>
      </c>
      <c r="Q319" s="3"/>
      <c r="R319" s="3" t="s">
        <v>755</v>
      </c>
      <c r="S319" s="3" t="s">
        <v>417</v>
      </c>
      <c r="T319" s="82">
        <f>SUM(P308:P319)</f>
        <v>138261</v>
      </c>
      <c r="U319" s="146"/>
    </row>
    <row r="320" spans="1:21" ht="31.5" x14ac:dyDescent="0.25">
      <c r="A320" s="450"/>
      <c r="B320" s="453"/>
      <c r="C320" s="124" t="s">
        <v>155</v>
      </c>
      <c r="D320" s="124" t="s">
        <v>756</v>
      </c>
      <c r="E320" s="188" t="s">
        <v>757</v>
      </c>
      <c r="F320" s="124" t="s">
        <v>218</v>
      </c>
      <c r="G320" s="181">
        <v>1427</v>
      </c>
      <c r="H320" s="181">
        <v>1388</v>
      </c>
      <c r="I320" s="126">
        <f t="shared" si="31"/>
        <v>39</v>
      </c>
      <c r="J320" s="124">
        <v>500</v>
      </c>
      <c r="K320" s="128">
        <f t="shared" si="34"/>
        <v>19500</v>
      </c>
      <c r="L320" s="129">
        <v>0</v>
      </c>
      <c r="M320" s="130">
        <f>ROUND(K320*L320,0)</f>
        <v>0</v>
      </c>
      <c r="N320" s="131"/>
      <c r="O320" s="132"/>
      <c r="P320" s="54">
        <f t="shared" si="28"/>
        <v>19500</v>
      </c>
      <c r="Q320" s="124"/>
      <c r="R320" s="3" t="s">
        <v>758</v>
      </c>
      <c r="S320" s="3" t="s">
        <v>759</v>
      </c>
      <c r="T320" s="235"/>
      <c r="U320" s="235"/>
    </row>
    <row r="321" spans="1:26" ht="31.5" x14ac:dyDescent="0.25">
      <c r="A321" s="450"/>
      <c r="B321" s="453"/>
      <c r="C321" s="124" t="s">
        <v>155</v>
      </c>
      <c r="D321" s="124" t="s">
        <v>760</v>
      </c>
      <c r="E321" s="188" t="s">
        <v>761</v>
      </c>
      <c r="F321" s="124" t="s">
        <v>218</v>
      </c>
      <c r="G321" s="183">
        <v>22040</v>
      </c>
      <c r="H321" s="183">
        <v>19862</v>
      </c>
      <c r="I321" s="126">
        <f>G321-H321</f>
        <v>2178</v>
      </c>
      <c r="J321" s="183">
        <v>1</v>
      </c>
      <c r="K321" s="128">
        <f>I321*J321</f>
        <v>2178</v>
      </c>
      <c r="L321" s="129">
        <v>0</v>
      </c>
      <c r="M321" s="130">
        <f>ROUND(K321*L321,0)</f>
        <v>0</v>
      </c>
      <c r="N321" s="131"/>
      <c r="O321" s="132"/>
      <c r="P321" s="54">
        <f>K321+ROUND(K321*L321,0)</f>
        <v>2178</v>
      </c>
      <c r="Q321" s="124"/>
      <c r="R321" s="3" t="s">
        <v>762</v>
      </c>
      <c r="S321" s="147" t="s">
        <v>763</v>
      </c>
      <c r="T321" s="235"/>
      <c r="U321" s="235"/>
    </row>
    <row r="322" spans="1:26" ht="31.5" x14ac:dyDescent="0.25">
      <c r="A322" s="450"/>
      <c r="B322" s="453"/>
      <c r="C322" s="124" t="s">
        <v>155</v>
      </c>
      <c r="D322" s="124" t="s">
        <v>764</v>
      </c>
      <c r="E322" s="188" t="s">
        <v>765</v>
      </c>
      <c r="F322" s="124" t="s">
        <v>218</v>
      </c>
      <c r="G322" s="183">
        <v>18789</v>
      </c>
      <c r="H322" s="183">
        <v>16981</v>
      </c>
      <c r="I322" s="126">
        <f>G322-H322</f>
        <v>1808</v>
      </c>
      <c r="J322" s="183">
        <v>1</v>
      </c>
      <c r="K322" s="128">
        <f>I322*J322</f>
        <v>1808</v>
      </c>
      <c r="L322" s="129">
        <v>0</v>
      </c>
      <c r="M322" s="130">
        <v>0</v>
      </c>
      <c r="N322" s="131"/>
      <c r="O322" s="132"/>
      <c r="P322" s="54">
        <f>K322+ROUND(K322*L322,0)</f>
        <v>1808</v>
      </c>
      <c r="Q322" s="124"/>
      <c r="R322" s="3" t="s">
        <v>762</v>
      </c>
      <c r="S322" s="147" t="s">
        <v>763</v>
      </c>
      <c r="T322" s="235"/>
      <c r="U322" s="82" t="e">
        <f>P68+P69-#REF!</f>
        <v>#REF!</v>
      </c>
    </row>
    <row r="323" spans="1:26" ht="31.5" x14ac:dyDescent="0.25">
      <c r="A323" s="450"/>
      <c r="B323" s="453"/>
      <c r="C323" s="124" t="s">
        <v>155</v>
      </c>
      <c r="D323" s="124" t="s">
        <v>760</v>
      </c>
      <c r="E323" s="188" t="s">
        <v>766</v>
      </c>
      <c r="F323" s="124" t="s">
        <v>218</v>
      </c>
      <c r="G323" s="183">
        <v>4017</v>
      </c>
      <c r="H323" s="183">
        <v>4017</v>
      </c>
      <c r="I323" s="126">
        <f>G323-H323</f>
        <v>0</v>
      </c>
      <c r="J323" s="183">
        <v>1</v>
      </c>
      <c r="K323" s="128">
        <f>I323*J323</f>
        <v>0</v>
      </c>
      <c r="L323" s="129">
        <v>0</v>
      </c>
      <c r="M323" s="130">
        <f t="shared" ref="M323:M334" si="35">ROUND(K323*L323,0)</f>
        <v>0</v>
      </c>
      <c r="N323" s="131"/>
      <c r="O323" s="132"/>
      <c r="P323" s="54">
        <f>K323+ROUND(K323*L323,0)</f>
        <v>0</v>
      </c>
      <c r="Q323" s="124"/>
      <c r="R323" s="3" t="s">
        <v>762</v>
      </c>
      <c r="S323" s="147" t="s">
        <v>763</v>
      </c>
      <c r="T323" s="235"/>
      <c r="U323" s="15"/>
    </row>
    <row r="324" spans="1:26" ht="31.5" x14ac:dyDescent="0.25">
      <c r="A324" s="450"/>
      <c r="B324" s="453"/>
      <c r="C324" s="3" t="s">
        <v>183</v>
      </c>
      <c r="D324" s="3" t="s">
        <v>767</v>
      </c>
      <c r="E324" s="12" t="s">
        <v>185</v>
      </c>
      <c r="F324" s="3" t="s">
        <v>218</v>
      </c>
      <c r="G324" s="238">
        <v>11243</v>
      </c>
      <c r="H324" s="238">
        <v>11122</v>
      </c>
      <c r="I324" s="75">
        <f t="shared" si="31"/>
        <v>121</v>
      </c>
      <c r="J324" s="238">
        <v>20</v>
      </c>
      <c r="K324" s="3">
        <f>I324*J324</f>
        <v>2420</v>
      </c>
      <c r="L324" s="117">
        <v>0</v>
      </c>
      <c r="M324" s="78">
        <f t="shared" si="35"/>
        <v>0</v>
      </c>
      <c r="N324" s="48"/>
      <c r="O324" s="49"/>
      <c r="P324" s="23">
        <f t="shared" si="28"/>
        <v>2420</v>
      </c>
      <c r="Q324" s="3"/>
      <c r="R324" s="3" t="s">
        <v>768</v>
      </c>
      <c r="S324" s="147" t="s">
        <v>769</v>
      </c>
      <c r="T324" s="146"/>
      <c r="U324" s="146"/>
    </row>
    <row r="325" spans="1:26" ht="31.5" x14ac:dyDescent="0.25">
      <c r="A325" s="450"/>
      <c r="B325" s="453"/>
      <c r="C325" s="3" t="s">
        <v>183</v>
      </c>
      <c r="D325" s="3" t="s">
        <v>767</v>
      </c>
      <c r="E325" s="12" t="s">
        <v>188</v>
      </c>
      <c r="F325" s="3" t="s">
        <v>218</v>
      </c>
      <c r="G325" s="183"/>
      <c r="H325" s="183"/>
      <c r="I325" s="75">
        <f t="shared" si="31"/>
        <v>0</v>
      </c>
      <c r="J325" s="238">
        <v>20</v>
      </c>
      <c r="K325" s="3">
        <f>I325*J325</f>
        <v>0</v>
      </c>
      <c r="L325" s="117">
        <v>0</v>
      </c>
      <c r="M325" s="78">
        <f t="shared" si="35"/>
        <v>0</v>
      </c>
      <c r="N325" s="48"/>
      <c r="O325" s="49"/>
      <c r="P325" s="144">
        <v>1661</v>
      </c>
      <c r="Q325" s="3" t="s">
        <v>286</v>
      </c>
      <c r="R325" s="3" t="s">
        <v>768</v>
      </c>
      <c r="S325" s="147" t="s">
        <v>770</v>
      </c>
      <c r="T325" s="146" t="s">
        <v>771</v>
      </c>
      <c r="U325" s="146"/>
    </row>
    <row r="326" spans="1:26" ht="31.5" x14ac:dyDescent="0.25">
      <c r="A326" s="450"/>
      <c r="B326" s="453"/>
      <c r="C326" s="3" t="s">
        <v>183</v>
      </c>
      <c r="D326" s="3" t="s">
        <v>767</v>
      </c>
      <c r="E326" s="12" t="s">
        <v>190</v>
      </c>
      <c r="F326" s="3" t="s">
        <v>218</v>
      </c>
      <c r="G326" s="183">
        <v>10367</v>
      </c>
      <c r="H326" s="183">
        <v>10228</v>
      </c>
      <c r="I326" s="75">
        <f>G326-H326</f>
        <v>139</v>
      </c>
      <c r="J326" s="238">
        <v>20</v>
      </c>
      <c r="K326" s="3">
        <f t="shared" si="34"/>
        <v>2780</v>
      </c>
      <c r="L326" s="117">
        <v>0</v>
      </c>
      <c r="M326" s="78">
        <f t="shared" si="35"/>
        <v>0</v>
      </c>
      <c r="N326" s="48"/>
      <c r="O326" s="49"/>
      <c r="P326" s="23">
        <f t="shared" si="28"/>
        <v>2780</v>
      </c>
      <c r="Q326" s="3"/>
      <c r="R326" s="3" t="s">
        <v>768</v>
      </c>
      <c r="S326" s="147" t="s">
        <v>772</v>
      </c>
      <c r="T326" s="146"/>
      <c r="U326" s="82">
        <f>P81+P82-T327</f>
        <v>78</v>
      </c>
    </row>
    <row r="327" spans="1:26" ht="31.5" x14ac:dyDescent="0.25">
      <c r="A327" s="450"/>
      <c r="B327" s="453"/>
      <c r="C327" s="3" t="s">
        <v>183</v>
      </c>
      <c r="D327" s="3" t="s">
        <v>767</v>
      </c>
      <c r="E327" s="45" t="s">
        <v>192</v>
      </c>
      <c r="F327" s="3" t="s">
        <v>218</v>
      </c>
      <c r="G327" s="238">
        <v>6346</v>
      </c>
      <c r="H327" s="238">
        <v>6143</v>
      </c>
      <c r="I327" s="75">
        <f>G327-H327</f>
        <v>203</v>
      </c>
      <c r="J327" s="3">
        <v>30</v>
      </c>
      <c r="K327" s="3">
        <f t="shared" si="34"/>
        <v>6090</v>
      </c>
      <c r="L327" s="117">
        <v>0</v>
      </c>
      <c r="M327" s="78">
        <f t="shared" si="35"/>
        <v>0</v>
      </c>
      <c r="N327" s="48"/>
      <c r="O327" s="49"/>
      <c r="P327" s="23">
        <f t="shared" si="28"/>
        <v>6090</v>
      </c>
      <c r="Q327" s="3"/>
      <c r="R327" s="3" t="s">
        <v>773</v>
      </c>
      <c r="S327" s="147" t="s">
        <v>774</v>
      </c>
      <c r="T327" s="82">
        <f>SUM(P326:P327)</f>
        <v>8870</v>
      </c>
      <c r="U327" s="235"/>
    </row>
    <row r="328" spans="1:26" ht="31.5" x14ac:dyDescent="0.25">
      <c r="A328" s="450"/>
      <c r="B328" s="453"/>
      <c r="C328" s="3" t="s">
        <v>170</v>
      </c>
      <c r="D328" s="3" t="s">
        <v>775</v>
      </c>
      <c r="E328" s="45" t="s">
        <v>172</v>
      </c>
      <c r="F328" s="3" t="s">
        <v>218</v>
      </c>
      <c r="G328" s="238">
        <v>19804</v>
      </c>
      <c r="H328" s="238">
        <v>19570</v>
      </c>
      <c r="I328" s="75">
        <f t="shared" si="31"/>
        <v>234</v>
      </c>
      <c r="J328" s="3">
        <v>30</v>
      </c>
      <c r="K328" s="6">
        <f t="shared" si="34"/>
        <v>7020</v>
      </c>
      <c r="L328" s="117">
        <v>0</v>
      </c>
      <c r="M328" s="78">
        <f t="shared" si="35"/>
        <v>0</v>
      </c>
      <c r="N328" s="48"/>
      <c r="O328" s="49"/>
      <c r="P328" s="23">
        <f t="shared" si="28"/>
        <v>7020</v>
      </c>
      <c r="Q328" s="3"/>
      <c r="R328" s="3" t="s">
        <v>776</v>
      </c>
      <c r="S328" s="147" t="s">
        <v>777</v>
      </c>
      <c r="T328" s="235"/>
      <c r="U328" s="82">
        <f>P76+P77-T329</f>
        <v>73</v>
      </c>
    </row>
    <row r="329" spans="1:26" ht="31.5" x14ac:dyDescent="0.25">
      <c r="A329" s="450"/>
      <c r="B329" s="453"/>
      <c r="C329" s="3" t="s">
        <v>170</v>
      </c>
      <c r="D329" s="3" t="s">
        <v>778</v>
      </c>
      <c r="E329" s="12" t="s">
        <v>779</v>
      </c>
      <c r="F329" s="3" t="s">
        <v>218</v>
      </c>
      <c r="G329" s="238">
        <v>686462</v>
      </c>
      <c r="H329" s="238">
        <v>679950</v>
      </c>
      <c r="I329" s="75">
        <f>G329-H329</f>
        <v>6512</v>
      </c>
      <c r="J329" s="238">
        <v>1</v>
      </c>
      <c r="K329" s="6">
        <f t="shared" si="34"/>
        <v>6512</v>
      </c>
      <c r="L329" s="117">
        <v>0</v>
      </c>
      <c r="M329" s="78">
        <f t="shared" si="35"/>
        <v>0</v>
      </c>
      <c r="N329" s="48"/>
      <c r="O329" s="49"/>
      <c r="P329" s="23">
        <f t="shared" si="28"/>
        <v>6512</v>
      </c>
      <c r="Q329" s="3"/>
      <c r="R329" s="3" t="s">
        <v>762</v>
      </c>
      <c r="S329" s="147" t="s">
        <v>780</v>
      </c>
      <c r="T329" s="82">
        <f>SUM(P328:P329)</f>
        <v>13532</v>
      </c>
      <c r="U329" s="82">
        <f>P78-T330</f>
        <v>11</v>
      </c>
    </row>
    <row r="330" spans="1:26" ht="31.5" x14ac:dyDescent="0.25">
      <c r="A330" s="450"/>
      <c r="B330" s="453"/>
      <c r="C330" s="3" t="s">
        <v>178</v>
      </c>
      <c r="D330" s="3" t="s">
        <v>781</v>
      </c>
      <c r="E330" s="12" t="s">
        <v>180</v>
      </c>
      <c r="F330" s="3" t="s">
        <v>218</v>
      </c>
      <c r="G330" s="238">
        <v>98338</v>
      </c>
      <c r="H330" s="238">
        <v>96297</v>
      </c>
      <c r="I330" s="75">
        <f>G330-H330</f>
        <v>2041</v>
      </c>
      <c r="J330" s="238">
        <v>1</v>
      </c>
      <c r="K330" s="6">
        <f t="shared" si="34"/>
        <v>2041</v>
      </c>
      <c r="L330" s="117">
        <v>0</v>
      </c>
      <c r="M330" s="78">
        <f t="shared" si="35"/>
        <v>0</v>
      </c>
      <c r="N330" s="48"/>
      <c r="O330" s="49"/>
      <c r="P330" s="23">
        <f t="shared" si="28"/>
        <v>2041</v>
      </c>
      <c r="Q330" s="45"/>
      <c r="R330" s="3" t="s">
        <v>762</v>
      </c>
      <c r="S330" s="147" t="s">
        <v>782</v>
      </c>
      <c r="T330" s="82">
        <f>SUM(P330)</f>
        <v>2041</v>
      </c>
      <c r="U330" s="148"/>
      <c r="V330" s="148"/>
      <c r="W330" s="149"/>
      <c r="X330" s="149"/>
      <c r="Y330" s="149"/>
      <c r="Z330" s="149"/>
    </row>
    <row r="331" spans="1:26" ht="31.5" x14ac:dyDescent="0.25">
      <c r="A331" s="450"/>
      <c r="B331" s="453"/>
      <c r="C331" s="3" t="s">
        <v>195</v>
      </c>
      <c r="D331" s="3" t="s">
        <v>783</v>
      </c>
      <c r="E331" s="12" t="s">
        <v>204</v>
      </c>
      <c r="F331" s="3" t="s">
        <v>218</v>
      </c>
      <c r="G331" s="238">
        <v>20423</v>
      </c>
      <c r="H331" s="238">
        <v>19483</v>
      </c>
      <c r="I331" s="75">
        <f>G331-H331</f>
        <v>940</v>
      </c>
      <c r="J331" s="238">
        <v>10</v>
      </c>
      <c r="K331" s="6">
        <f t="shared" si="34"/>
        <v>9400</v>
      </c>
      <c r="L331" s="117">
        <v>0</v>
      </c>
      <c r="M331" s="78">
        <f t="shared" si="35"/>
        <v>0</v>
      </c>
      <c r="N331" s="48"/>
      <c r="O331" s="49"/>
      <c r="P331" s="23">
        <f t="shared" si="28"/>
        <v>9400</v>
      </c>
      <c r="Q331" s="3"/>
      <c r="R331" s="3" t="s">
        <v>553</v>
      </c>
      <c r="S331" s="147" t="s">
        <v>784</v>
      </c>
      <c r="T331" s="441"/>
      <c r="U331" s="442"/>
      <c r="V331" s="442"/>
      <c r="W331" s="442"/>
      <c r="X331" s="442"/>
      <c r="Y331" s="442"/>
    </row>
    <row r="332" spans="1:26" ht="31.5" x14ac:dyDescent="0.25">
      <c r="A332" s="450"/>
      <c r="B332" s="453"/>
      <c r="C332" s="3" t="s">
        <v>195</v>
      </c>
      <c r="D332" s="3" t="s">
        <v>785</v>
      </c>
      <c r="E332" s="12" t="s">
        <v>200</v>
      </c>
      <c r="F332" s="3" t="s">
        <v>218</v>
      </c>
      <c r="G332" s="238">
        <v>4</v>
      </c>
      <c r="H332" s="238">
        <v>4</v>
      </c>
      <c r="I332" s="75">
        <f>G332-H332</f>
        <v>0</v>
      </c>
      <c r="J332" s="238">
        <v>50</v>
      </c>
      <c r="K332" s="6">
        <f t="shared" si="34"/>
        <v>0</v>
      </c>
      <c r="L332" s="117">
        <v>0</v>
      </c>
      <c r="M332" s="78">
        <f t="shared" si="35"/>
        <v>0</v>
      </c>
      <c r="N332" s="48"/>
      <c r="O332" s="49"/>
      <c r="P332" s="23">
        <f t="shared" si="28"/>
        <v>0</v>
      </c>
      <c r="Q332" s="3"/>
      <c r="R332" s="3" t="s">
        <v>553</v>
      </c>
      <c r="S332" s="147" t="s">
        <v>786</v>
      </c>
      <c r="T332" s="235"/>
      <c r="U332" s="82">
        <f>P83+P84+P85+P86-T333</f>
        <v>257</v>
      </c>
    </row>
    <row r="333" spans="1:26" ht="31.5" x14ac:dyDescent="0.25">
      <c r="A333" s="450"/>
      <c r="B333" s="453"/>
      <c r="C333" s="3" t="s">
        <v>195</v>
      </c>
      <c r="D333" s="3" t="s">
        <v>787</v>
      </c>
      <c r="E333" s="12" t="s">
        <v>196</v>
      </c>
      <c r="F333" s="3" t="s">
        <v>218</v>
      </c>
      <c r="G333" s="238">
        <v>5660</v>
      </c>
      <c r="H333" s="238">
        <v>5306</v>
      </c>
      <c r="I333" s="75">
        <f>G333-H333</f>
        <v>354</v>
      </c>
      <c r="J333" s="238">
        <v>50</v>
      </c>
      <c r="K333" s="6">
        <f t="shared" si="34"/>
        <v>17700</v>
      </c>
      <c r="L333" s="117">
        <v>0</v>
      </c>
      <c r="M333" s="78">
        <f t="shared" si="35"/>
        <v>0</v>
      </c>
      <c r="N333" s="48"/>
      <c r="O333" s="49"/>
      <c r="P333" s="23">
        <f t="shared" si="28"/>
        <v>17700</v>
      </c>
      <c r="Q333" s="3"/>
      <c r="R333" s="3" t="s">
        <v>553</v>
      </c>
      <c r="S333" s="147" t="s">
        <v>788</v>
      </c>
      <c r="T333" s="82">
        <f>SUM(P331:P333)</f>
        <v>27100</v>
      </c>
      <c r="U333" s="150" t="e">
        <f>SUM(U210:U331)+P13-P16</f>
        <v>#REF!</v>
      </c>
    </row>
    <row r="334" spans="1:26" ht="31.5" x14ac:dyDescent="0.25">
      <c r="A334" s="451"/>
      <c r="B334" s="454"/>
      <c r="C334" s="3" t="s">
        <v>205</v>
      </c>
      <c r="D334" s="3" t="s">
        <v>789</v>
      </c>
      <c r="E334" s="12" t="s">
        <v>207</v>
      </c>
      <c r="F334" s="3" t="s">
        <v>218</v>
      </c>
      <c r="G334" s="238"/>
      <c r="H334" s="238"/>
      <c r="I334" s="75">
        <f t="shared" si="31"/>
        <v>0</v>
      </c>
      <c r="J334" s="238">
        <v>20</v>
      </c>
      <c r="K334" s="6">
        <f t="shared" si="34"/>
        <v>0</v>
      </c>
      <c r="L334" s="117">
        <v>0</v>
      </c>
      <c r="M334" s="78">
        <f t="shared" si="35"/>
        <v>0</v>
      </c>
      <c r="N334" s="48"/>
      <c r="O334" s="49"/>
      <c r="P334" s="144">
        <v>9544</v>
      </c>
      <c r="Q334" s="3" t="s">
        <v>286</v>
      </c>
      <c r="R334" s="116" t="s">
        <v>686</v>
      </c>
      <c r="S334" s="147" t="s">
        <v>790</v>
      </c>
      <c r="T334" s="82">
        <f>SUM(P331:P334)</f>
        <v>36644</v>
      </c>
      <c r="U334" s="150" t="e">
        <f>SUM(U211:U332)+P14-P17</f>
        <v>#REF!</v>
      </c>
    </row>
    <row r="335" spans="1:26" x14ac:dyDescent="0.25">
      <c r="A335" s="157" t="s">
        <v>791</v>
      </c>
      <c r="B335" s="3" t="s">
        <v>792</v>
      </c>
      <c r="C335" s="242"/>
      <c r="D335" s="242"/>
      <c r="E335" s="242"/>
      <c r="F335" s="242"/>
      <c r="G335" s="242"/>
      <c r="H335" s="242"/>
      <c r="I335" s="242"/>
      <c r="J335" s="242"/>
      <c r="K335" s="243"/>
      <c r="L335" s="243"/>
      <c r="M335" s="243"/>
      <c r="N335" s="243"/>
      <c r="O335" s="244"/>
      <c r="P335" s="61">
        <v>0</v>
      </c>
      <c r="Q335" s="238"/>
      <c r="V335" s="25" t="s">
        <v>793</v>
      </c>
    </row>
    <row r="336" spans="1:26" ht="31.5" x14ac:dyDescent="0.25">
      <c r="A336" s="157" t="s">
        <v>794</v>
      </c>
      <c r="B336" s="3" t="s">
        <v>795</v>
      </c>
      <c r="C336" s="242"/>
      <c r="D336" s="242"/>
      <c r="E336" s="242"/>
      <c r="F336" s="242"/>
      <c r="G336" s="242"/>
      <c r="H336" s="242"/>
      <c r="I336" s="242"/>
      <c r="J336" s="242"/>
      <c r="K336" s="243"/>
      <c r="L336" s="243"/>
      <c r="M336" s="243"/>
      <c r="N336" s="243"/>
      <c r="O336" s="244"/>
      <c r="P336" s="60">
        <v>0</v>
      </c>
      <c r="Q336" s="238"/>
      <c r="V336" s="3"/>
      <c r="X336" s="25" t="s">
        <v>42</v>
      </c>
    </row>
    <row r="337" spans="1:24" ht="31.5" x14ac:dyDescent="0.25">
      <c r="A337" s="157" t="s">
        <v>796</v>
      </c>
      <c r="B337" s="3" t="s">
        <v>797</v>
      </c>
      <c r="C337" s="242"/>
      <c r="D337" s="242"/>
      <c r="E337" s="242"/>
      <c r="F337" s="242"/>
      <c r="G337" s="242"/>
      <c r="H337" s="242"/>
      <c r="I337" s="242"/>
      <c r="J337" s="242"/>
      <c r="K337" s="243"/>
      <c r="L337" s="243"/>
      <c r="M337" s="243"/>
      <c r="N337" s="243"/>
      <c r="O337" s="244"/>
      <c r="P337" s="60">
        <f>ROUND(SUMIF(F137:F334,X336,P137:P334),0)</f>
        <v>324265</v>
      </c>
      <c r="Q337" s="238"/>
      <c r="X337" s="25" t="s">
        <v>218</v>
      </c>
    </row>
    <row r="338" spans="1:24" x14ac:dyDescent="0.25">
      <c r="A338" s="157" t="s">
        <v>798</v>
      </c>
      <c r="B338" s="3" t="s">
        <v>799</v>
      </c>
      <c r="C338" s="242"/>
      <c r="D338" s="242"/>
      <c r="E338" s="242"/>
      <c r="F338" s="242"/>
      <c r="G338" s="242"/>
      <c r="H338" s="242"/>
      <c r="I338" s="242"/>
      <c r="J338" s="242"/>
      <c r="K338" s="243"/>
      <c r="L338" s="243"/>
      <c r="M338" s="243"/>
      <c r="N338" s="243"/>
      <c r="O338" s="244"/>
      <c r="P338" s="60">
        <f>ROUND(SUMIF(F137:F334,X337,P137:P334),0)</f>
        <v>554797</v>
      </c>
      <c r="Q338" s="238"/>
      <c r="U338" s="15"/>
    </row>
    <row r="339" spans="1:24" x14ac:dyDescent="0.25">
      <c r="A339" s="158"/>
      <c r="B339" s="151" t="s">
        <v>800</v>
      </c>
      <c r="C339" s="249"/>
      <c r="D339" s="249"/>
      <c r="E339" s="249"/>
      <c r="F339" s="443"/>
      <c r="G339" s="443"/>
      <c r="H339" s="443"/>
      <c r="I339" s="443"/>
      <c r="J339" s="443"/>
      <c r="K339" s="443"/>
      <c r="L339" s="443"/>
      <c r="M339" s="443"/>
      <c r="N339" s="443"/>
      <c r="O339" s="444"/>
      <c r="P339" s="61">
        <f>ROUND(SUM(P335:P338),0)</f>
        <v>879062</v>
      </c>
      <c r="Q339" s="151"/>
      <c r="R339" s="15" t="s">
        <v>801</v>
      </c>
      <c r="S339" s="15">
        <f>P92-P339</f>
        <v>17387</v>
      </c>
      <c r="T339" s="15"/>
    </row>
    <row r="340" spans="1:24" x14ac:dyDescent="0.25">
      <c r="A340" s="445" t="s">
        <v>802</v>
      </c>
      <c r="B340" s="446"/>
      <c r="C340" s="446"/>
      <c r="D340" s="446"/>
      <c r="E340" s="446"/>
      <c r="F340" s="446"/>
      <c r="G340" s="446"/>
      <c r="H340" s="446"/>
      <c r="I340" s="446"/>
      <c r="J340" s="446"/>
      <c r="K340" s="446"/>
      <c r="L340" s="446"/>
      <c r="M340" s="446"/>
      <c r="N340" s="446"/>
      <c r="O340" s="447"/>
      <c r="P340" s="61">
        <f>P343+P344+P342</f>
        <v>17387</v>
      </c>
      <c r="Q340" s="238"/>
      <c r="R340" s="15"/>
    </row>
    <row r="341" spans="1:24" x14ac:dyDescent="0.25">
      <c r="A341" s="157" t="s">
        <v>803</v>
      </c>
      <c r="B341" s="3" t="s">
        <v>804</v>
      </c>
      <c r="C341" s="242"/>
      <c r="D341" s="242"/>
      <c r="E341" s="242"/>
      <c r="F341" s="242"/>
      <c r="G341" s="242"/>
      <c r="H341" s="242"/>
      <c r="I341" s="242"/>
      <c r="J341" s="242"/>
      <c r="K341" s="243"/>
      <c r="L341" s="243"/>
      <c r="M341" s="243"/>
      <c r="N341" s="243"/>
      <c r="O341" s="244"/>
      <c r="P341" s="61"/>
      <c r="Q341" s="238"/>
    </row>
    <row r="342" spans="1:24" x14ac:dyDescent="0.25">
      <c r="A342" s="157" t="s">
        <v>805</v>
      </c>
      <c r="B342" s="3" t="s">
        <v>806</v>
      </c>
      <c r="C342" s="242"/>
      <c r="D342" s="242"/>
      <c r="E342" s="242"/>
      <c r="F342" s="242"/>
      <c r="G342" s="242"/>
      <c r="H342" s="242"/>
      <c r="I342" s="242"/>
      <c r="J342" s="242"/>
      <c r="K342" s="243"/>
      <c r="L342" s="243"/>
      <c r="M342" s="243"/>
      <c r="N342" s="243"/>
      <c r="O342" s="244"/>
      <c r="P342" s="61"/>
      <c r="Q342" s="238"/>
      <c r="R342" s="15"/>
    </row>
    <row r="343" spans="1:24" x14ac:dyDescent="0.25">
      <c r="A343" s="157" t="s">
        <v>807</v>
      </c>
      <c r="B343" s="3" t="s">
        <v>808</v>
      </c>
      <c r="C343" s="242"/>
      <c r="D343" s="242"/>
      <c r="E343" s="242"/>
      <c r="F343" s="242"/>
      <c r="G343" s="242"/>
      <c r="H343" s="242"/>
      <c r="I343" s="242"/>
      <c r="J343" s="242"/>
      <c r="K343" s="243"/>
      <c r="L343" s="243"/>
      <c r="M343" s="243"/>
      <c r="N343" s="243"/>
      <c r="O343" s="244"/>
      <c r="P343" s="61">
        <f>SUM(M44:M87)</f>
        <v>14038</v>
      </c>
      <c r="Q343" s="3"/>
      <c r="R343" s="152" t="s">
        <v>809</v>
      </c>
    </row>
    <row r="344" spans="1:24" x14ac:dyDescent="0.25">
      <c r="A344" s="157" t="s">
        <v>810</v>
      </c>
      <c r="B344" s="3" t="s">
        <v>811</v>
      </c>
      <c r="C344" s="242"/>
      <c r="D344" s="242"/>
      <c r="E344" s="242"/>
      <c r="F344" s="242"/>
      <c r="G344" s="242"/>
      <c r="H344" s="242"/>
      <c r="I344" s="242"/>
      <c r="J344" s="242"/>
      <c r="K344" s="243"/>
      <c r="L344" s="243"/>
      <c r="M344" s="243"/>
      <c r="N344" s="243"/>
      <c r="O344" s="244"/>
      <c r="P344" s="61">
        <f>P92-P339-P343</f>
        <v>3349</v>
      </c>
      <c r="Q344" s="3"/>
      <c r="R344" s="153" t="s">
        <v>812</v>
      </c>
    </row>
    <row r="345" spans="1:24" x14ac:dyDescent="0.25">
      <c r="A345" s="438" t="s">
        <v>813</v>
      </c>
      <c r="B345" s="438"/>
      <c r="C345" s="102"/>
      <c r="D345" s="102"/>
      <c r="E345" s="102"/>
      <c r="F345" s="102"/>
      <c r="G345" s="102"/>
      <c r="H345" s="102"/>
      <c r="I345" s="102"/>
      <c r="J345" s="102"/>
      <c r="P345" s="154"/>
      <c r="Q345" s="173"/>
    </row>
    <row r="346" spans="1:24" x14ac:dyDescent="0.25">
      <c r="A346" s="173"/>
      <c r="B346" s="156" t="s">
        <v>814</v>
      </c>
      <c r="C346" s="156"/>
      <c r="D346" s="156"/>
      <c r="E346" s="156"/>
      <c r="H346" s="438"/>
      <c r="I346" s="438"/>
      <c r="J346" s="438"/>
      <c r="K346" s="448" t="s">
        <v>815</v>
      </c>
      <c r="L346" s="448"/>
      <c r="M346" s="448"/>
      <c r="N346" s="448"/>
      <c r="O346" s="173"/>
      <c r="P346" s="173"/>
      <c r="Q346" s="173"/>
    </row>
    <row r="347" spans="1:24" x14ac:dyDescent="0.25">
      <c r="A347" s="173"/>
      <c r="B347" s="173" t="s">
        <v>816</v>
      </c>
      <c r="C347" s="173"/>
      <c r="D347" s="173"/>
      <c r="E347" s="173"/>
      <c r="F347" s="173"/>
      <c r="H347" s="102"/>
      <c r="I347" s="102"/>
      <c r="J347" s="102"/>
      <c r="K347" s="102"/>
      <c r="L347" s="173" t="s">
        <v>817</v>
      </c>
      <c r="M347" s="173"/>
      <c r="N347" s="173"/>
      <c r="O347" s="173"/>
      <c r="P347" s="173"/>
      <c r="Q347" s="173"/>
      <c r="R347" s="173"/>
    </row>
    <row r="348" spans="1:24" x14ac:dyDescent="0.25">
      <c r="A348" s="173"/>
      <c r="B348" s="173"/>
      <c r="C348" s="173"/>
      <c r="D348" s="173"/>
      <c r="E348" s="173"/>
      <c r="F348" s="173"/>
      <c r="H348" s="438"/>
      <c r="I348" s="438"/>
      <c r="J348" s="438"/>
      <c r="K348" s="102"/>
      <c r="L348" s="173"/>
      <c r="M348" s="173"/>
      <c r="N348" s="173"/>
      <c r="O348" s="173"/>
      <c r="P348" s="173"/>
      <c r="Q348" s="173"/>
      <c r="R348" s="173"/>
    </row>
    <row r="349" spans="1:24" x14ac:dyDescent="0.25">
      <c r="A349" s="155"/>
      <c r="B349" s="155" t="s">
        <v>818</v>
      </c>
      <c r="C349" s="173"/>
      <c r="D349" s="173"/>
      <c r="E349" s="173"/>
      <c r="F349" s="173"/>
      <c r="H349" s="438"/>
      <c r="I349" s="438"/>
      <c r="J349" s="438"/>
      <c r="L349" s="173" t="s">
        <v>819</v>
      </c>
      <c r="M349" s="173"/>
      <c r="N349" s="173"/>
      <c r="O349" s="173"/>
      <c r="P349" s="173"/>
      <c r="Q349" s="173"/>
      <c r="R349" s="173"/>
    </row>
    <row r="350" spans="1:24" x14ac:dyDescent="0.25">
      <c r="D350" s="173"/>
      <c r="E350" s="173"/>
      <c r="F350" s="173"/>
      <c r="L350" s="173"/>
      <c r="M350" s="173"/>
      <c r="N350" s="173"/>
      <c r="O350" s="173"/>
      <c r="P350" s="173"/>
      <c r="Q350" s="154"/>
    </row>
    <row r="351" spans="1:24" x14ac:dyDescent="0.25">
      <c r="L351" s="438"/>
      <c r="M351" s="438"/>
      <c r="N351" s="438"/>
      <c r="O351" s="438"/>
      <c r="P351" s="173"/>
      <c r="Q351" s="173"/>
    </row>
    <row r="352" spans="1:24" x14ac:dyDescent="0.25">
      <c r="K352" s="173"/>
      <c r="L352" s="173"/>
      <c r="M352" s="173"/>
      <c r="N352" s="173"/>
      <c r="O352" s="173"/>
      <c r="P352" s="173"/>
      <c r="Q352" s="173"/>
    </row>
  </sheetData>
  <mergeCells count="79">
    <mergeCell ref="G5:J5"/>
    <mergeCell ref="N1:Q1"/>
    <mergeCell ref="N2:Q2"/>
    <mergeCell ref="K3:L3"/>
    <mergeCell ref="N3:Q3"/>
    <mergeCell ref="A4:Q4"/>
    <mergeCell ref="Q10:Q12"/>
    <mergeCell ref="A6:Q6"/>
    <mergeCell ref="A8:P8"/>
    <mergeCell ref="A10:A12"/>
    <mergeCell ref="B10:B12"/>
    <mergeCell ref="C10:D12"/>
    <mergeCell ref="E10:E12"/>
    <mergeCell ref="F10:F12"/>
    <mergeCell ref="G10:H10"/>
    <mergeCell ref="I10:I12"/>
    <mergeCell ref="J10:J12"/>
    <mergeCell ref="K10:K12"/>
    <mergeCell ref="L10:L12"/>
    <mergeCell ref="M10:M12"/>
    <mergeCell ref="N10:O10"/>
    <mergeCell ref="P10:P12"/>
    <mergeCell ref="A93:P93"/>
    <mergeCell ref="A13:Q13"/>
    <mergeCell ref="B52:B87"/>
    <mergeCell ref="R83:T83"/>
    <mergeCell ref="R84:T84"/>
    <mergeCell ref="R85:T85"/>
    <mergeCell ref="R86:T86"/>
    <mergeCell ref="R87:T87"/>
    <mergeCell ref="B88:O88"/>
    <mergeCell ref="B89:O89"/>
    <mergeCell ref="B90:O90"/>
    <mergeCell ref="B91:O91"/>
    <mergeCell ref="B92:O92"/>
    <mergeCell ref="B115:O115"/>
    <mergeCell ref="A94:A97"/>
    <mergeCell ref="B98:O98"/>
    <mergeCell ref="B99:O99"/>
    <mergeCell ref="B100:O100"/>
    <mergeCell ref="B101:O101"/>
    <mergeCell ref="B102:O102"/>
    <mergeCell ref="A104:A111"/>
    <mergeCell ref="B104:B111"/>
    <mergeCell ref="B112:O112"/>
    <mergeCell ref="B113:O113"/>
    <mergeCell ref="B114:O114"/>
    <mergeCell ref="B133:O133"/>
    <mergeCell ref="B116:O116"/>
    <mergeCell ref="A117:O117"/>
    <mergeCell ref="A118:O118"/>
    <mergeCell ref="A119:O119"/>
    <mergeCell ref="A120:O120"/>
    <mergeCell ref="A121:O121"/>
    <mergeCell ref="A123:A130"/>
    <mergeCell ref="B123:B124"/>
    <mergeCell ref="B125:B130"/>
    <mergeCell ref="B131:O131"/>
    <mergeCell ref="B132:O132"/>
    <mergeCell ref="B134:O134"/>
    <mergeCell ref="B135:O135"/>
    <mergeCell ref="A136:P136"/>
    <mergeCell ref="A200:A211"/>
    <mergeCell ref="B200:B211"/>
    <mergeCell ref="H348:J348"/>
    <mergeCell ref="H349:J349"/>
    <mergeCell ref="L351:O351"/>
    <mergeCell ref="T314:T315"/>
    <mergeCell ref="T331:Y331"/>
    <mergeCell ref="F339:O339"/>
    <mergeCell ref="A340:O340"/>
    <mergeCell ref="A345:B345"/>
    <mergeCell ref="H346:J346"/>
    <mergeCell ref="K346:N346"/>
    <mergeCell ref="A212:A334"/>
    <mergeCell ref="B212:B334"/>
    <mergeCell ref="C254:C255"/>
    <mergeCell ref="D254:D255"/>
    <mergeCell ref="E254:E255"/>
  </mergeCells>
  <pageMargins left="0.7" right="0.7" top="0.75" bottom="0.75" header="0.3" footer="0.3"/>
  <pageSetup paperSize="9" scale="10" orientation="landscape" r:id="rId1"/>
  <drawing r:id="rId2"/>
  <legacy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EB7194-DC85-4613-9A6E-E4FDC58BA4E1}">
  <dimension ref="A1:AN62"/>
  <sheetViews>
    <sheetView tabSelected="1" zoomScaleNormal="100" zoomScaleSheetLayoutView="70" workbookViewId="0">
      <selection activeCell="B64" sqref="B64"/>
    </sheetView>
  </sheetViews>
  <sheetFormatPr defaultRowHeight="15" x14ac:dyDescent="0.25"/>
  <cols>
    <col min="1" max="1" width="3.5703125" style="283" bestFit="1" customWidth="1"/>
    <col min="2" max="2" width="35.7109375" style="283" customWidth="1"/>
    <col min="3" max="3" width="37.7109375" style="283" bestFit="1" customWidth="1"/>
    <col min="4" max="5" width="6.5703125" style="284" customWidth="1"/>
    <col min="6" max="6" width="5.28515625" style="284" customWidth="1"/>
    <col min="7" max="9" width="5.28515625" style="284" hidden="1" customWidth="1"/>
    <col min="10" max="12" width="3.42578125" style="284" hidden="1" customWidth="1"/>
    <col min="13" max="13" width="3.5703125" style="284" hidden="1" customWidth="1"/>
    <col min="14" max="14" width="3.42578125" style="434" hidden="1" customWidth="1"/>
    <col min="15" max="21" width="3.42578125" style="284" hidden="1" customWidth="1"/>
    <col min="22" max="22" width="4.42578125" style="284" hidden="1" customWidth="1"/>
    <col min="23" max="24" width="3.42578125" style="284" hidden="1" customWidth="1"/>
    <col min="25" max="38" width="3.42578125" style="284" customWidth="1"/>
    <col min="39" max="39" width="4.85546875" style="284" customWidth="1"/>
    <col min="40" max="16384" width="9.140625" style="283"/>
  </cols>
  <sheetData>
    <row r="1" spans="1:39" s="278" customFormat="1" ht="20.25" x14ac:dyDescent="0.25">
      <c r="A1" s="498" t="s">
        <v>993</v>
      </c>
      <c r="B1" s="498"/>
      <c r="C1" s="498"/>
      <c r="D1" s="498"/>
      <c r="E1" s="498"/>
      <c r="F1" s="498"/>
      <c r="G1" s="498"/>
      <c r="H1" s="498"/>
      <c r="I1" s="498"/>
      <c r="J1" s="498"/>
      <c r="K1" s="427"/>
      <c r="L1" s="427"/>
      <c r="M1" s="427"/>
      <c r="N1" s="437"/>
      <c r="O1" s="427"/>
      <c r="P1" s="427"/>
      <c r="Q1" s="427"/>
      <c r="R1" s="427"/>
      <c r="S1" s="427"/>
      <c r="T1" s="427"/>
      <c r="U1" s="427"/>
      <c r="V1" s="427"/>
      <c r="W1" s="427"/>
      <c r="X1" s="427"/>
      <c r="Y1" s="427"/>
      <c r="Z1" s="427"/>
      <c r="AA1" s="427"/>
      <c r="AB1" s="427"/>
      <c r="AC1" s="427"/>
      <c r="AD1" s="427"/>
      <c r="AE1" s="427"/>
      <c r="AF1" s="427"/>
      <c r="AG1" s="427"/>
      <c r="AH1" s="427"/>
      <c r="AI1" s="427"/>
      <c r="AJ1" s="427"/>
      <c r="AK1" s="427"/>
      <c r="AL1" s="427"/>
      <c r="AM1" s="427"/>
    </row>
    <row r="2" spans="1:39" s="278" customFormat="1" ht="20.25" x14ac:dyDescent="0.25">
      <c r="A2" s="498"/>
      <c r="B2" s="498"/>
      <c r="C2" s="498"/>
      <c r="D2" s="498"/>
      <c r="E2" s="498"/>
      <c r="F2" s="498"/>
      <c r="G2" s="498"/>
      <c r="H2" s="498"/>
      <c r="I2" s="498"/>
      <c r="J2" s="498"/>
      <c r="K2" s="427"/>
      <c r="L2" s="427"/>
      <c r="M2" s="427"/>
      <c r="N2" s="437"/>
      <c r="O2" s="427"/>
      <c r="P2" s="427"/>
      <c r="Q2" s="427"/>
      <c r="R2" s="427"/>
      <c r="S2" s="427"/>
      <c r="T2" s="427"/>
      <c r="U2" s="427"/>
      <c r="V2" s="427"/>
      <c r="W2" s="427"/>
      <c r="X2" s="427"/>
      <c r="Y2" s="427"/>
      <c r="Z2" s="427"/>
      <c r="AA2" s="427"/>
      <c r="AB2" s="427"/>
      <c r="AC2" s="427"/>
      <c r="AD2" s="427"/>
      <c r="AE2" s="427"/>
      <c r="AF2" s="427"/>
      <c r="AG2" s="427"/>
      <c r="AH2" s="427"/>
      <c r="AI2" s="427"/>
      <c r="AJ2" s="427"/>
      <c r="AK2" s="427"/>
      <c r="AL2" s="427"/>
      <c r="AM2" s="427"/>
    </row>
    <row r="3" spans="1:39" s="278" customFormat="1" ht="20.25" x14ac:dyDescent="0.25">
      <c r="A3" s="498"/>
      <c r="B3" s="498"/>
      <c r="C3" s="498"/>
      <c r="D3" s="498"/>
      <c r="E3" s="498"/>
      <c r="F3" s="498"/>
      <c r="G3" s="498"/>
      <c r="H3" s="498"/>
      <c r="I3" s="498"/>
      <c r="J3" s="498"/>
      <c r="K3" s="427"/>
      <c r="L3" s="427"/>
      <c r="M3" s="427"/>
      <c r="N3" s="437"/>
      <c r="O3" s="427"/>
      <c r="P3" s="427"/>
      <c r="Q3" s="427"/>
      <c r="R3" s="427"/>
      <c r="S3" s="427"/>
      <c r="T3" s="427"/>
      <c r="U3" s="427"/>
      <c r="V3" s="427"/>
      <c r="W3" s="427"/>
      <c r="X3" s="427"/>
      <c r="Y3" s="427"/>
      <c r="Z3" s="427"/>
      <c r="AA3" s="427"/>
      <c r="AB3" s="427"/>
      <c r="AC3" s="427"/>
      <c r="AD3" s="427"/>
      <c r="AE3" s="427"/>
      <c r="AF3" s="427"/>
      <c r="AG3" s="427"/>
      <c r="AH3" s="427"/>
      <c r="AI3" s="427"/>
      <c r="AJ3" s="427"/>
      <c r="AK3" s="427"/>
      <c r="AL3" s="427"/>
      <c r="AM3" s="427"/>
    </row>
    <row r="4" spans="1:39" s="278" customFormat="1" ht="20.25" x14ac:dyDescent="0.25">
      <c r="A4" s="498"/>
      <c r="B4" s="498"/>
      <c r="C4" s="498"/>
      <c r="D4" s="498"/>
      <c r="E4" s="498"/>
      <c r="F4" s="498"/>
      <c r="G4" s="498"/>
      <c r="H4" s="498"/>
      <c r="I4" s="498"/>
      <c r="J4" s="498"/>
      <c r="K4" s="427"/>
      <c r="L4" s="427"/>
      <c r="M4" s="427"/>
      <c r="N4" s="437"/>
      <c r="O4" s="427"/>
      <c r="P4" s="427"/>
      <c r="Q4" s="427"/>
      <c r="R4" s="427"/>
      <c r="S4" s="427"/>
      <c r="T4" s="427"/>
      <c r="U4" s="427"/>
      <c r="V4" s="427"/>
      <c r="W4" s="427"/>
      <c r="X4" s="427"/>
      <c r="Y4" s="427"/>
      <c r="Z4" s="427"/>
      <c r="AA4" s="427"/>
      <c r="AB4" s="427"/>
      <c r="AC4" s="427"/>
      <c r="AD4" s="427"/>
      <c r="AE4" s="427"/>
      <c r="AF4" s="427"/>
      <c r="AG4" s="427"/>
      <c r="AH4" s="427"/>
      <c r="AI4" s="427"/>
      <c r="AJ4" s="427"/>
      <c r="AK4" s="427"/>
      <c r="AL4" s="427"/>
      <c r="AM4" s="427"/>
    </row>
    <row r="5" spans="1:39" s="278" customFormat="1" ht="21" thickBot="1" x14ac:dyDescent="0.3">
      <c r="A5" s="499" t="s">
        <v>989</v>
      </c>
      <c r="B5" s="499"/>
      <c r="C5" s="499"/>
      <c r="D5" s="536"/>
      <c r="E5" s="536"/>
      <c r="F5" s="536"/>
      <c r="G5" s="499"/>
      <c r="H5" s="499"/>
      <c r="I5" s="499"/>
      <c r="J5" s="499"/>
      <c r="K5" s="428"/>
      <c r="L5" s="428"/>
      <c r="M5" s="428"/>
      <c r="N5" s="437"/>
      <c r="O5" s="428"/>
      <c r="P5" s="428"/>
      <c r="Q5" s="428"/>
      <c r="R5" s="428"/>
      <c r="S5" s="428"/>
      <c r="T5" s="428"/>
      <c r="U5" s="428"/>
      <c r="V5" s="428"/>
      <c r="W5" s="428"/>
      <c r="X5" s="428"/>
      <c r="Y5" s="437"/>
      <c r="Z5" s="437"/>
      <c r="AA5" s="437"/>
      <c r="AB5" s="437"/>
      <c r="AC5" s="437"/>
      <c r="AD5" s="437"/>
      <c r="AE5" s="437"/>
      <c r="AF5" s="437"/>
      <c r="AG5" s="437"/>
      <c r="AH5" s="437"/>
      <c r="AI5" s="437"/>
      <c r="AJ5" s="437"/>
      <c r="AK5" s="437"/>
      <c r="AL5" s="437"/>
      <c r="AM5" s="437"/>
    </row>
    <row r="6" spans="1:39" s="278" customFormat="1" ht="48" customHeight="1" thickBot="1" x14ac:dyDescent="0.3">
      <c r="A6" s="500" t="s">
        <v>927</v>
      </c>
      <c r="B6" s="503" t="s">
        <v>955</v>
      </c>
      <c r="C6" s="520" t="s">
        <v>939</v>
      </c>
      <c r="D6" s="545" t="s">
        <v>928</v>
      </c>
      <c r="E6" s="546"/>
      <c r="F6" s="537"/>
      <c r="G6" s="531"/>
      <c r="H6" s="435"/>
      <c r="I6" s="435"/>
      <c r="J6" s="435"/>
      <c r="K6" s="435"/>
      <c r="L6" s="435"/>
      <c r="M6" s="436"/>
      <c r="N6" s="416"/>
      <c r="O6" s="435"/>
      <c r="P6" s="435"/>
      <c r="Q6" s="435"/>
      <c r="R6" s="435"/>
      <c r="S6" s="435"/>
      <c r="T6" s="435"/>
      <c r="U6" s="435"/>
      <c r="V6" s="435"/>
      <c r="W6" s="435"/>
      <c r="X6" s="435"/>
      <c r="Y6" s="416"/>
      <c r="Z6" s="416"/>
      <c r="AA6" s="416"/>
      <c r="AB6" s="416"/>
      <c r="AC6" s="416"/>
      <c r="AD6" s="416"/>
      <c r="AE6" s="416"/>
      <c r="AF6" s="416"/>
      <c r="AG6" s="416"/>
      <c r="AH6" s="416"/>
      <c r="AI6" s="416"/>
      <c r="AJ6" s="416"/>
      <c r="AK6" s="416"/>
      <c r="AL6" s="416"/>
      <c r="AM6" s="416"/>
    </row>
    <row r="7" spans="1:39" ht="25.5" customHeight="1" thickBot="1" x14ac:dyDescent="0.3">
      <c r="A7" s="501"/>
      <c r="B7" s="504"/>
      <c r="C7" s="516"/>
      <c r="D7" s="547" t="s">
        <v>931</v>
      </c>
      <c r="E7" s="548"/>
      <c r="F7" s="416"/>
      <c r="G7" s="513" t="s">
        <v>932</v>
      </c>
      <c r="H7" s="513"/>
      <c r="I7" s="513"/>
      <c r="J7" s="513"/>
      <c r="K7" s="513"/>
      <c r="L7" s="513"/>
      <c r="M7" s="513"/>
      <c r="N7" s="514"/>
      <c r="O7" s="512" t="s">
        <v>933</v>
      </c>
      <c r="P7" s="513"/>
      <c r="Q7" s="513"/>
      <c r="R7" s="513"/>
      <c r="S7" s="513"/>
      <c r="T7" s="513"/>
      <c r="U7" s="513"/>
      <c r="V7" s="513"/>
      <c r="W7" s="514"/>
      <c r="X7" s="283"/>
      <c r="Y7" s="283"/>
      <c r="Z7" s="283"/>
      <c r="AA7" s="283"/>
      <c r="AB7" s="283"/>
      <c r="AC7" s="283"/>
      <c r="AD7" s="283"/>
      <c r="AE7" s="283"/>
      <c r="AF7" s="283"/>
      <c r="AG7" s="283"/>
      <c r="AH7" s="283"/>
      <c r="AI7" s="283"/>
      <c r="AJ7" s="283"/>
      <c r="AK7" s="283"/>
      <c r="AL7" s="283"/>
      <c r="AM7" s="283"/>
    </row>
    <row r="8" spans="1:39" s="284" customFormat="1" ht="15.75" thickBot="1" x14ac:dyDescent="0.3">
      <c r="A8" s="502"/>
      <c r="B8" s="505"/>
      <c r="C8" s="517"/>
      <c r="D8" s="549" t="s">
        <v>983</v>
      </c>
      <c r="E8" s="542"/>
      <c r="F8" s="430"/>
      <c r="G8" s="383" t="s">
        <v>983</v>
      </c>
      <c r="H8" s="384" t="s">
        <v>984</v>
      </c>
      <c r="I8" s="383" t="s">
        <v>983</v>
      </c>
      <c r="J8" s="384" t="s">
        <v>984</v>
      </c>
      <c r="K8" s="383" t="s">
        <v>983</v>
      </c>
      <c r="L8" s="384" t="s">
        <v>984</v>
      </c>
      <c r="M8" s="383" t="s">
        <v>983</v>
      </c>
      <c r="N8" s="384" t="s">
        <v>984</v>
      </c>
      <c r="O8" s="383" t="s">
        <v>983</v>
      </c>
      <c r="P8" s="384" t="s">
        <v>984</v>
      </c>
      <c r="Q8" s="383" t="s">
        <v>983</v>
      </c>
      <c r="R8" s="384" t="s">
        <v>984</v>
      </c>
      <c r="S8" s="383" t="s">
        <v>983</v>
      </c>
      <c r="T8" s="384" t="s">
        <v>984</v>
      </c>
      <c r="U8" s="383" t="s">
        <v>983</v>
      </c>
      <c r="V8" s="384" t="s">
        <v>984</v>
      </c>
      <c r="W8" s="385" t="s">
        <v>983</v>
      </c>
    </row>
    <row r="9" spans="1:39" ht="15.75" hidden="1" thickBot="1" x14ac:dyDescent="0.3">
      <c r="A9" s="285">
        <v>1</v>
      </c>
      <c r="B9" s="286" t="s">
        <v>940</v>
      </c>
      <c r="C9" s="287" t="s">
        <v>254</v>
      </c>
      <c r="D9" s="315"/>
      <c r="E9" s="316"/>
      <c r="F9" s="431"/>
      <c r="G9" s="300"/>
      <c r="H9" s="288"/>
      <c r="I9" s="288"/>
      <c r="J9" s="288"/>
      <c r="K9" s="288"/>
      <c r="L9" s="288"/>
      <c r="M9" s="288"/>
      <c r="N9" s="289"/>
      <c r="O9" s="300"/>
      <c r="P9" s="300"/>
      <c r="Q9" s="300"/>
      <c r="R9" s="300"/>
      <c r="S9" s="300"/>
      <c r="T9" s="300"/>
      <c r="U9" s="300"/>
      <c r="V9" s="300"/>
      <c r="W9" s="289"/>
      <c r="X9" s="283"/>
      <c r="Y9" s="283"/>
      <c r="Z9" s="283"/>
      <c r="AA9" s="283"/>
      <c r="AB9" s="283"/>
      <c r="AC9" s="283"/>
      <c r="AD9" s="283"/>
      <c r="AE9" s="283"/>
      <c r="AF9" s="283"/>
      <c r="AG9" s="283"/>
      <c r="AH9" s="283"/>
      <c r="AI9" s="283"/>
      <c r="AJ9" s="283"/>
      <c r="AK9" s="283"/>
      <c r="AL9" s="283"/>
      <c r="AM9" s="283"/>
    </row>
    <row r="10" spans="1:39" ht="15.75" hidden="1" thickBot="1" x14ac:dyDescent="0.3">
      <c r="A10" s="521">
        <f>A9+1</f>
        <v>2</v>
      </c>
      <c r="B10" s="522" t="s">
        <v>941</v>
      </c>
      <c r="C10" s="523" t="s">
        <v>284</v>
      </c>
      <c r="D10" s="402"/>
      <c r="E10" s="302"/>
      <c r="F10" s="431"/>
      <c r="G10" s="303"/>
      <c r="H10" s="292"/>
      <c r="I10" s="292"/>
      <c r="J10" s="292"/>
      <c r="K10" s="292"/>
      <c r="L10" s="292"/>
      <c r="M10" s="292"/>
      <c r="N10" s="293"/>
      <c r="O10" s="303"/>
      <c r="P10" s="303"/>
      <c r="Q10" s="303"/>
      <c r="R10" s="303"/>
      <c r="S10" s="303"/>
      <c r="T10" s="303"/>
      <c r="U10" s="303"/>
      <c r="V10" s="303"/>
      <c r="W10" s="293"/>
      <c r="X10" s="283"/>
      <c r="Y10" s="283"/>
      <c r="Z10" s="283"/>
      <c r="AA10" s="283"/>
      <c r="AB10" s="283"/>
      <c r="AC10" s="283"/>
      <c r="AD10" s="283"/>
      <c r="AE10" s="283"/>
      <c r="AF10" s="283"/>
      <c r="AG10" s="283"/>
      <c r="AH10" s="283"/>
      <c r="AI10" s="283"/>
      <c r="AJ10" s="283"/>
      <c r="AK10" s="283"/>
      <c r="AL10" s="283"/>
      <c r="AM10" s="283"/>
    </row>
    <row r="11" spans="1:39" ht="15.75" hidden="1" thickBot="1" x14ac:dyDescent="0.3">
      <c r="A11" s="285">
        <v>1</v>
      </c>
      <c r="B11" s="286" t="s">
        <v>964</v>
      </c>
      <c r="C11" s="287" t="s">
        <v>304</v>
      </c>
      <c r="D11" s="402"/>
      <c r="E11" s="302"/>
      <c r="F11" s="431"/>
      <c r="G11" s="303"/>
      <c r="H11" s="292"/>
      <c r="I11" s="292"/>
      <c r="J11" s="292"/>
      <c r="K11" s="292"/>
      <c r="L11" s="292"/>
      <c r="M11" s="292"/>
      <c r="N11" s="293"/>
      <c r="O11" s="303"/>
      <c r="P11" s="303"/>
      <c r="Q11" s="303"/>
      <c r="R11" s="303"/>
      <c r="S11" s="303"/>
      <c r="T11" s="303"/>
      <c r="U11" s="303"/>
      <c r="V11" s="303"/>
      <c r="W11" s="293"/>
      <c r="X11" s="283"/>
      <c r="Y11" s="283"/>
      <c r="Z11" s="283"/>
      <c r="AA11" s="283"/>
      <c r="AB11" s="283"/>
      <c r="AC11" s="283"/>
      <c r="AD11" s="283"/>
      <c r="AE11" s="283"/>
      <c r="AF11" s="283"/>
      <c r="AG11" s="283"/>
      <c r="AH11" s="283"/>
      <c r="AI11" s="283"/>
      <c r="AJ11" s="283"/>
      <c r="AK11" s="283"/>
      <c r="AL11" s="283"/>
      <c r="AM11" s="283"/>
    </row>
    <row r="12" spans="1:39" ht="15.75" hidden="1" thickBot="1" x14ac:dyDescent="0.3">
      <c r="A12" s="281">
        <v>3</v>
      </c>
      <c r="B12" s="290" t="s">
        <v>942</v>
      </c>
      <c r="C12" s="291" t="s">
        <v>311</v>
      </c>
      <c r="D12" s="402"/>
      <c r="E12" s="302"/>
      <c r="F12" s="431"/>
      <c r="G12" s="303"/>
      <c r="H12" s="292"/>
      <c r="I12" s="292"/>
      <c r="J12" s="292"/>
      <c r="K12" s="292"/>
      <c r="L12" s="292"/>
      <c r="M12" s="292"/>
      <c r="N12" s="293"/>
      <c r="O12" s="303"/>
      <c r="P12" s="303"/>
      <c r="Q12" s="303"/>
      <c r="R12" s="303"/>
      <c r="S12" s="303"/>
      <c r="T12" s="303"/>
      <c r="U12" s="303"/>
      <c r="V12" s="303"/>
      <c r="W12" s="293"/>
      <c r="X12" s="283"/>
      <c r="Y12" s="283"/>
      <c r="Z12" s="283"/>
      <c r="AA12" s="283"/>
      <c r="AB12" s="283"/>
      <c r="AC12" s="283"/>
      <c r="AD12" s="283"/>
      <c r="AE12" s="283"/>
      <c r="AF12" s="283"/>
      <c r="AG12" s="283"/>
      <c r="AH12" s="283"/>
      <c r="AI12" s="283"/>
      <c r="AJ12" s="283"/>
      <c r="AK12" s="283"/>
      <c r="AL12" s="283"/>
      <c r="AM12" s="283"/>
    </row>
    <row r="13" spans="1:39" ht="15.75" hidden="1" thickBot="1" x14ac:dyDescent="0.3">
      <c r="A13" s="281">
        <v>2</v>
      </c>
      <c r="B13" s="290" t="s">
        <v>965</v>
      </c>
      <c r="C13" s="291" t="s">
        <v>328</v>
      </c>
      <c r="D13" s="402"/>
      <c r="E13" s="302"/>
      <c r="F13" s="431"/>
      <c r="G13" s="303"/>
      <c r="H13" s="292"/>
      <c r="I13" s="292"/>
      <c r="J13" s="292"/>
      <c r="K13" s="292"/>
      <c r="L13" s="292"/>
      <c r="M13" s="292"/>
      <c r="N13" s="293"/>
      <c r="O13" s="303"/>
      <c r="P13" s="303"/>
      <c r="Q13" s="303"/>
      <c r="R13" s="303"/>
      <c r="S13" s="303"/>
      <c r="T13" s="303"/>
      <c r="U13" s="303"/>
      <c r="V13" s="303"/>
      <c r="W13" s="293"/>
      <c r="X13" s="283"/>
      <c r="Y13" s="283"/>
      <c r="Z13" s="283"/>
      <c r="AA13" s="283"/>
      <c r="AB13" s="283"/>
      <c r="AC13" s="283"/>
      <c r="AD13" s="283"/>
      <c r="AE13" s="283"/>
      <c r="AF13" s="283"/>
      <c r="AG13" s="283"/>
      <c r="AH13" s="283"/>
      <c r="AI13" s="283"/>
      <c r="AJ13" s="283"/>
      <c r="AK13" s="283"/>
      <c r="AL13" s="283"/>
      <c r="AM13" s="283"/>
    </row>
    <row r="14" spans="1:39" ht="15.75" hidden="1" thickBot="1" x14ac:dyDescent="0.3">
      <c r="A14" s="281">
        <v>4</v>
      </c>
      <c r="B14" s="290" t="s">
        <v>943</v>
      </c>
      <c r="C14" s="291" t="s">
        <v>112</v>
      </c>
      <c r="D14" s="402"/>
      <c r="E14" s="302"/>
      <c r="F14" s="431"/>
      <c r="G14" s="303"/>
      <c r="H14" s="292"/>
      <c r="I14" s="292"/>
      <c r="J14" s="292"/>
      <c r="K14" s="292"/>
      <c r="L14" s="292"/>
      <c r="M14" s="292"/>
      <c r="N14" s="293"/>
      <c r="O14" s="303"/>
      <c r="P14" s="303"/>
      <c r="Q14" s="303"/>
      <c r="R14" s="303"/>
      <c r="S14" s="303"/>
      <c r="T14" s="303"/>
      <c r="U14" s="303"/>
      <c r="V14" s="303"/>
      <c r="W14" s="293"/>
      <c r="X14" s="283"/>
      <c r="Y14" s="283"/>
      <c r="Z14" s="283"/>
      <c r="AA14" s="283"/>
      <c r="AB14" s="283"/>
      <c r="AC14" s="283"/>
      <c r="AD14" s="283"/>
      <c r="AE14" s="283"/>
      <c r="AF14" s="283"/>
      <c r="AG14" s="283"/>
      <c r="AH14" s="283"/>
      <c r="AI14" s="283"/>
      <c r="AJ14" s="283"/>
      <c r="AK14" s="283"/>
      <c r="AL14" s="283"/>
      <c r="AM14" s="283"/>
    </row>
    <row r="15" spans="1:39" ht="15.75" hidden="1" thickBot="1" x14ac:dyDescent="0.3">
      <c r="A15" s="281">
        <v>3</v>
      </c>
      <c r="B15" s="290" t="s">
        <v>944</v>
      </c>
      <c r="C15" s="291" t="s">
        <v>118</v>
      </c>
      <c r="D15" s="402"/>
      <c r="E15" s="302"/>
      <c r="F15" s="431"/>
      <c r="G15" s="303"/>
      <c r="H15" s="292"/>
      <c r="I15" s="292"/>
      <c r="J15" s="292"/>
      <c r="K15" s="292"/>
      <c r="L15" s="292"/>
      <c r="M15" s="292"/>
      <c r="N15" s="293"/>
      <c r="O15" s="303"/>
      <c r="P15" s="303"/>
      <c r="Q15" s="303"/>
      <c r="R15" s="303"/>
      <c r="S15" s="303"/>
      <c r="T15" s="303"/>
      <c r="U15" s="303"/>
      <c r="V15" s="303"/>
      <c r="W15" s="293"/>
      <c r="X15" s="283"/>
      <c r="Y15" s="283"/>
      <c r="Z15" s="283"/>
      <c r="AA15" s="283"/>
      <c r="AB15" s="283"/>
      <c r="AC15" s="283"/>
      <c r="AD15" s="283"/>
      <c r="AE15" s="283"/>
      <c r="AF15" s="283"/>
      <c r="AG15" s="283"/>
      <c r="AH15" s="283"/>
      <c r="AI15" s="283"/>
      <c r="AJ15" s="283"/>
      <c r="AK15" s="283"/>
      <c r="AL15" s="283"/>
      <c r="AM15" s="283"/>
    </row>
    <row r="16" spans="1:39" ht="15.75" hidden="1" thickBot="1" x14ac:dyDescent="0.3">
      <c r="A16" s="281">
        <f t="shared" ref="A16:A60" si="0">A15+1</f>
        <v>4</v>
      </c>
      <c r="B16" s="290" t="s">
        <v>964</v>
      </c>
      <c r="C16" s="291" t="s">
        <v>982</v>
      </c>
      <c r="D16" s="402"/>
      <c r="E16" s="302"/>
      <c r="F16" s="431"/>
      <c r="G16" s="303"/>
      <c r="H16" s="292"/>
      <c r="I16" s="292"/>
      <c r="J16" s="292"/>
      <c r="K16" s="292"/>
      <c r="L16" s="292"/>
      <c r="M16" s="292"/>
      <c r="N16" s="293"/>
      <c r="O16" s="303"/>
      <c r="P16" s="303"/>
      <c r="Q16" s="303"/>
      <c r="R16" s="303"/>
      <c r="S16" s="303"/>
      <c r="T16" s="303"/>
      <c r="U16" s="303"/>
      <c r="V16" s="303"/>
      <c r="W16" s="293"/>
      <c r="X16" s="283"/>
      <c r="Y16" s="283"/>
      <c r="Z16" s="283"/>
      <c r="AA16" s="283"/>
      <c r="AB16" s="283"/>
      <c r="AC16" s="283"/>
      <c r="AD16" s="283"/>
      <c r="AE16" s="283"/>
      <c r="AF16" s="283"/>
      <c r="AG16" s="283"/>
      <c r="AH16" s="283"/>
      <c r="AI16" s="283"/>
      <c r="AJ16" s="283"/>
      <c r="AK16" s="283"/>
      <c r="AL16" s="283"/>
      <c r="AM16" s="283"/>
    </row>
    <row r="17" spans="1:39" ht="15.75" hidden="1" thickBot="1" x14ac:dyDescent="0.3">
      <c r="A17" s="281">
        <f t="shared" si="0"/>
        <v>5</v>
      </c>
      <c r="B17" s="290" t="s">
        <v>965</v>
      </c>
      <c r="C17" s="291" t="s">
        <v>913</v>
      </c>
      <c r="D17" s="402"/>
      <c r="E17" s="302"/>
      <c r="F17" s="431"/>
      <c r="G17" s="303"/>
      <c r="H17" s="292"/>
      <c r="I17" s="292"/>
      <c r="J17" s="292"/>
      <c r="K17" s="292"/>
      <c r="L17" s="292"/>
      <c r="M17" s="292"/>
      <c r="N17" s="293"/>
      <c r="O17" s="303"/>
      <c r="P17" s="303"/>
      <c r="Q17" s="303"/>
      <c r="R17" s="303"/>
      <c r="S17" s="303"/>
      <c r="T17" s="303"/>
      <c r="U17" s="303"/>
      <c r="V17" s="303"/>
      <c r="W17" s="293"/>
      <c r="X17" s="283"/>
      <c r="Y17" s="283"/>
      <c r="Z17" s="283"/>
      <c r="AA17" s="283"/>
      <c r="AB17" s="283"/>
      <c r="AC17" s="283"/>
      <c r="AD17" s="283"/>
      <c r="AE17" s="283"/>
      <c r="AF17" s="283"/>
      <c r="AG17" s="283"/>
      <c r="AH17" s="283"/>
      <c r="AI17" s="283"/>
      <c r="AJ17" s="283"/>
      <c r="AK17" s="283"/>
      <c r="AL17" s="283"/>
      <c r="AM17" s="283"/>
    </row>
    <row r="18" spans="1:39" s="353" customFormat="1" ht="15.75" hidden="1" thickBot="1" x14ac:dyDescent="0.3">
      <c r="A18" s="344">
        <v>5</v>
      </c>
      <c r="B18" s="345" t="s">
        <v>965</v>
      </c>
      <c r="C18" s="291" t="s">
        <v>976</v>
      </c>
      <c r="D18" s="346"/>
      <c r="E18" s="348"/>
      <c r="F18" s="432"/>
      <c r="G18" s="350"/>
      <c r="H18" s="351"/>
      <c r="I18" s="351"/>
      <c r="J18" s="351"/>
      <c r="K18" s="351"/>
      <c r="L18" s="351"/>
      <c r="M18" s="351"/>
      <c r="N18" s="352"/>
      <c r="O18" s="350"/>
      <c r="P18" s="350"/>
      <c r="Q18" s="350"/>
      <c r="R18" s="350"/>
      <c r="S18" s="350"/>
      <c r="T18" s="350"/>
      <c r="U18" s="350"/>
      <c r="V18" s="350"/>
      <c r="W18" s="352"/>
    </row>
    <row r="19" spans="1:39" ht="15.75" hidden="1" thickBot="1" x14ac:dyDescent="0.3">
      <c r="A19" s="281">
        <f>A17+1</f>
        <v>6</v>
      </c>
      <c r="B19" s="297" t="s">
        <v>970</v>
      </c>
      <c r="C19" s="328" t="s">
        <v>143</v>
      </c>
      <c r="D19" s="402"/>
      <c r="E19" s="302"/>
      <c r="F19" s="431"/>
      <c r="G19" s="320"/>
      <c r="H19" s="280"/>
      <c r="I19" s="280"/>
      <c r="J19" s="280"/>
      <c r="K19" s="280"/>
      <c r="L19" s="280"/>
      <c r="M19" s="280"/>
      <c r="N19" s="319"/>
      <c r="O19" s="320"/>
      <c r="P19" s="320"/>
      <c r="Q19" s="320"/>
      <c r="R19" s="320"/>
      <c r="S19" s="320"/>
      <c r="T19" s="320"/>
      <c r="U19" s="320"/>
      <c r="V19" s="320"/>
      <c r="W19" s="319"/>
      <c r="X19" s="283"/>
      <c r="Y19" s="283"/>
      <c r="Z19" s="283"/>
      <c r="AA19" s="283"/>
      <c r="AB19" s="283"/>
      <c r="AC19" s="283"/>
      <c r="AD19" s="283"/>
      <c r="AE19" s="283"/>
      <c r="AF19" s="283"/>
      <c r="AG19" s="283"/>
      <c r="AH19" s="283"/>
      <c r="AI19" s="283"/>
      <c r="AJ19" s="283"/>
      <c r="AK19" s="283"/>
      <c r="AL19" s="283"/>
      <c r="AM19" s="283"/>
    </row>
    <row r="20" spans="1:39" ht="15.75" hidden="1" thickBot="1" x14ac:dyDescent="0.3">
      <c r="A20" s="521">
        <f t="shared" si="0"/>
        <v>7</v>
      </c>
      <c r="B20" s="522" t="s">
        <v>974</v>
      </c>
      <c r="C20" s="538" t="s">
        <v>146</v>
      </c>
      <c r="D20" s="402"/>
      <c r="E20" s="302"/>
      <c r="F20" s="431"/>
      <c r="G20" s="303"/>
      <c r="H20" s="292"/>
      <c r="I20" s="292"/>
      <c r="J20" s="292"/>
      <c r="K20" s="292"/>
      <c r="L20" s="292"/>
      <c r="M20" s="292"/>
      <c r="N20" s="293"/>
      <c r="O20" s="303"/>
      <c r="P20" s="303"/>
      <c r="Q20" s="303"/>
      <c r="R20" s="303"/>
      <c r="S20" s="303"/>
      <c r="T20" s="303"/>
      <c r="U20" s="303"/>
      <c r="V20" s="303"/>
      <c r="W20" s="293"/>
      <c r="X20" s="283"/>
      <c r="Y20" s="283"/>
      <c r="Z20" s="283"/>
      <c r="AA20" s="283"/>
      <c r="AB20" s="283"/>
      <c r="AC20" s="283"/>
      <c r="AD20" s="283"/>
      <c r="AE20" s="283"/>
      <c r="AF20" s="283"/>
      <c r="AG20" s="283"/>
      <c r="AH20" s="283"/>
      <c r="AI20" s="283"/>
      <c r="AJ20" s="283"/>
      <c r="AK20" s="283"/>
      <c r="AL20" s="283"/>
      <c r="AM20" s="283"/>
    </row>
    <row r="21" spans="1:39" ht="15.75" thickBot="1" x14ac:dyDescent="0.3">
      <c r="A21" s="539">
        <v>1</v>
      </c>
      <c r="B21" s="540" t="s">
        <v>971</v>
      </c>
      <c r="C21" s="541" t="s">
        <v>149</v>
      </c>
      <c r="D21" s="543">
        <v>7</v>
      </c>
      <c r="E21" s="544"/>
      <c r="F21" s="431"/>
      <c r="G21" s="303"/>
      <c r="H21" s="292"/>
      <c r="I21" s="292"/>
      <c r="J21" s="292"/>
      <c r="K21" s="292"/>
      <c r="L21" s="292"/>
      <c r="M21" s="292"/>
      <c r="N21" s="293"/>
      <c r="O21" s="303"/>
      <c r="P21" s="303"/>
      <c r="Q21" s="303"/>
      <c r="R21" s="303"/>
      <c r="S21" s="303"/>
      <c r="T21" s="303"/>
      <c r="U21" s="303"/>
      <c r="V21" s="303"/>
      <c r="W21" s="293"/>
      <c r="X21" s="283"/>
      <c r="Y21" s="283"/>
      <c r="Z21" s="283"/>
      <c r="AA21" s="283"/>
      <c r="AB21" s="283"/>
      <c r="AC21" s="283"/>
      <c r="AD21" s="283"/>
      <c r="AE21" s="283"/>
      <c r="AF21" s="283"/>
      <c r="AG21" s="283"/>
      <c r="AH21" s="283"/>
      <c r="AI21" s="283"/>
      <c r="AJ21" s="283"/>
      <c r="AK21" s="283"/>
      <c r="AL21" s="283"/>
      <c r="AM21" s="283"/>
    </row>
    <row r="22" spans="1:39" hidden="1" x14ac:dyDescent="0.25">
      <c r="A22" s="421">
        <f t="shared" si="0"/>
        <v>2</v>
      </c>
      <c r="B22" s="297" t="s">
        <v>972</v>
      </c>
      <c r="C22" s="330" t="s">
        <v>923</v>
      </c>
      <c r="D22" s="337"/>
      <c r="E22" s="392"/>
      <c r="F22" s="431"/>
      <c r="G22" s="326">
        <v>4</v>
      </c>
      <c r="H22" s="280"/>
      <c r="I22" s="280"/>
      <c r="J22" s="280"/>
      <c r="K22" s="280"/>
      <c r="L22" s="331"/>
      <c r="M22" s="280"/>
      <c r="N22" s="319"/>
      <c r="O22" s="320"/>
      <c r="P22" s="320"/>
      <c r="Q22" s="320"/>
      <c r="R22" s="320"/>
      <c r="S22" s="320"/>
      <c r="T22" s="320"/>
      <c r="U22" s="320"/>
      <c r="V22" s="320"/>
      <c r="W22" s="319"/>
      <c r="X22" s="283"/>
      <c r="Y22" s="283"/>
      <c r="Z22" s="283"/>
      <c r="AA22" s="283"/>
      <c r="AB22" s="283"/>
      <c r="AC22" s="283"/>
      <c r="AD22" s="283"/>
      <c r="AE22" s="283"/>
      <c r="AF22" s="283"/>
      <c r="AG22" s="283"/>
      <c r="AH22" s="283"/>
      <c r="AI22" s="283"/>
      <c r="AJ22" s="283"/>
      <c r="AK22" s="283"/>
      <c r="AL22" s="283"/>
      <c r="AM22" s="283"/>
    </row>
    <row r="23" spans="1:39" hidden="1" x14ac:dyDescent="0.25">
      <c r="A23" s="281">
        <f t="shared" si="0"/>
        <v>3</v>
      </c>
      <c r="B23" s="290" t="s">
        <v>975</v>
      </c>
      <c r="C23" s="296" t="s">
        <v>155</v>
      </c>
      <c r="D23" s="336"/>
      <c r="E23" s="393"/>
      <c r="F23" s="431"/>
      <c r="G23" s="303"/>
      <c r="H23" s="304">
        <v>6</v>
      </c>
      <c r="I23" s="292"/>
      <c r="J23" s="292"/>
      <c r="K23" s="292"/>
      <c r="L23" s="292"/>
      <c r="M23" s="292"/>
      <c r="N23" s="293"/>
      <c r="O23" s="303"/>
      <c r="P23" s="303"/>
      <c r="Q23" s="303"/>
      <c r="R23" s="303"/>
      <c r="S23" s="303"/>
      <c r="T23" s="303"/>
      <c r="U23" s="303"/>
      <c r="V23" s="303"/>
      <c r="W23" s="293"/>
      <c r="X23" s="283"/>
      <c r="Y23" s="283"/>
      <c r="Z23" s="283"/>
      <c r="AA23" s="283"/>
      <c r="AB23" s="283"/>
      <c r="AC23" s="283"/>
      <c r="AD23" s="283"/>
      <c r="AE23" s="283"/>
      <c r="AF23" s="283"/>
      <c r="AG23" s="283"/>
      <c r="AH23" s="283"/>
      <c r="AI23" s="283"/>
      <c r="AJ23" s="283"/>
      <c r="AK23" s="283"/>
      <c r="AL23" s="283"/>
      <c r="AM23" s="283"/>
    </row>
    <row r="24" spans="1:39" hidden="1" x14ac:dyDescent="0.25">
      <c r="A24" s="281">
        <v>8</v>
      </c>
      <c r="B24" s="297" t="s">
        <v>973</v>
      </c>
      <c r="C24" s="330" t="s">
        <v>922</v>
      </c>
      <c r="D24" s="337"/>
      <c r="E24" s="392"/>
      <c r="F24" s="431"/>
      <c r="G24" s="333"/>
      <c r="H24" s="280"/>
      <c r="I24" s="280"/>
      <c r="J24" s="280"/>
      <c r="K24" s="280"/>
      <c r="L24" s="331"/>
      <c r="M24" s="318"/>
      <c r="N24" s="319"/>
      <c r="O24" s="320"/>
      <c r="P24" s="320"/>
      <c r="Q24" s="320"/>
      <c r="R24" s="320"/>
      <c r="S24" s="320"/>
      <c r="T24" s="320"/>
      <c r="U24" s="320"/>
      <c r="V24" s="320"/>
      <c r="W24" s="319"/>
      <c r="X24" s="283"/>
      <c r="Y24" s="283"/>
      <c r="Z24" s="283"/>
      <c r="AA24" s="283"/>
      <c r="AB24" s="283"/>
      <c r="AC24" s="283"/>
      <c r="AD24" s="283"/>
      <c r="AE24" s="283"/>
      <c r="AF24" s="283"/>
      <c r="AG24" s="283"/>
      <c r="AH24" s="283"/>
      <c r="AI24" s="283"/>
      <c r="AJ24" s="283"/>
      <c r="AK24" s="283"/>
      <c r="AL24" s="283"/>
      <c r="AM24" s="283"/>
    </row>
    <row r="25" spans="1:39" hidden="1" x14ac:dyDescent="0.25">
      <c r="A25" s="281">
        <f t="shared" si="0"/>
        <v>9</v>
      </c>
      <c r="B25" s="290" t="s">
        <v>968</v>
      </c>
      <c r="C25" s="296" t="s">
        <v>122</v>
      </c>
      <c r="D25" s="336"/>
      <c r="E25" s="393"/>
      <c r="F25" s="431"/>
      <c r="G25" s="303"/>
      <c r="H25" s="292"/>
      <c r="I25" s="292"/>
      <c r="J25" s="292"/>
      <c r="K25" s="292"/>
      <c r="L25" s="292"/>
      <c r="M25" s="292"/>
      <c r="N25" s="293"/>
      <c r="O25" s="303"/>
      <c r="P25" s="303"/>
      <c r="Q25" s="303"/>
      <c r="R25" s="303"/>
      <c r="S25" s="303"/>
      <c r="T25" s="303"/>
      <c r="U25" s="303"/>
      <c r="V25" s="303"/>
      <c r="W25" s="293"/>
      <c r="X25" s="283"/>
      <c r="Y25" s="283"/>
      <c r="Z25" s="283"/>
      <c r="AA25" s="283"/>
      <c r="AB25" s="283"/>
      <c r="AC25" s="283"/>
      <c r="AD25" s="283"/>
      <c r="AE25" s="283"/>
      <c r="AF25" s="283"/>
      <c r="AG25" s="283"/>
      <c r="AH25" s="283"/>
      <c r="AI25" s="283"/>
      <c r="AJ25" s="283"/>
      <c r="AK25" s="283"/>
      <c r="AL25" s="283"/>
      <c r="AM25" s="283"/>
    </row>
    <row r="26" spans="1:39" hidden="1" x14ac:dyDescent="0.25">
      <c r="A26" s="281">
        <f t="shared" si="0"/>
        <v>10</v>
      </c>
      <c r="B26" s="290" t="s">
        <v>961</v>
      </c>
      <c r="C26" s="291" t="s">
        <v>127</v>
      </c>
      <c r="D26" s="336"/>
      <c r="E26" s="393"/>
      <c r="F26" s="431"/>
      <c r="G26" s="303"/>
      <c r="H26" s="292"/>
      <c r="I26" s="292"/>
      <c r="J26" s="292"/>
      <c r="K26" s="292"/>
      <c r="L26" s="292"/>
      <c r="M26" s="292"/>
      <c r="N26" s="293"/>
      <c r="O26" s="303"/>
      <c r="P26" s="303"/>
      <c r="Q26" s="303"/>
      <c r="R26" s="303"/>
      <c r="S26" s="303"/>
      <c r="T26" s="303"/>
      <c r="U26" s="303"/>
      <c r="V26" s="303"/>
      <c r="W26" s="293"/>
      <c r="X26" s="283"/>
      <c r="Y26" s="283"/>
      <c r="Z26" s="283"/>
      <c r="AA26" s="283"/>
      <c r="AB26" s="283"/>
      <c r="AC26" s="283"/>
      <c r="AD26" s="283"/>
      <c r="AE26" s="283"/>
      <c r="AF26" s="283"/>
      <c r="AG26" s="283"/>
      <c r="AH26" s="283"/>
      <c r="AI26" s="283"/>
      <c r="AJ26" s="283"/>
      <c r="AK26" s="283"/>
      <c r="AL26" s="283"/>
      <c r="AM26" s="283"/>
    </row>
    <row r="27" spans="1:39" hidden="1" x14ac:dyDescent="0.25">
      <c r="A27" s="281">
        <f t="shared" si="0"/>
        <v>11</v>
      </c>
      <c r="B27" s="290" t="s">
        <v>945</v>
      </c>
      <c r="C27" s="296" t="s">
        <v>133</v>
      </c>
      <c r="D27" s="336"/>
      <c r="E27" s="393"/>
      <c r="F27" s="431"/>
      <c r="G27" s="303"/>
      <c r="H27" s="292"/>
      <c r="I27" s="292"/>
      <c r="J27" s="292"/>
      <c r="K27" s="292"/>
      <c r="L27" s="292"/>
      <c r="M27" s="292"/>
      <c r="N27" s="293"/>
      <c r="O27" s="303"/>
      <c r="P27" s="303"/>
      <c r="Q27" s="303"/>
      <c r="R27" s="303"/>
      <c r="S27" s="303"/>
      <c r="T27" s="303"/>
      <c r="U27" s="303"/>
      <c r="V27" s="303"/>
      <c r="W27" s="293"/>
      <c r="X27" s="283"/>
      <c r="Y27" s="283"/>
      <c r="Z27" s="283"/>
      <c r="AA27" s="283"/>
      <c r="AB27" s="283"/>
      <c r="AC27" s="283"/>
      <c r="AD27" s="283"/>
      <c r="AE27" s="283"/>
      <c r="AF27" s="283"/>
      <c r="AG27" s="283"/>
      <c r="AH27" s="283"/>
      <c r="AI27" s="283"/>
      <c r="AJ27" s="283"/>
      <c r="AK27" s="283"/>
      <c r="AL27" s="283"/>
      <c r="AM27" s="283"/>
    </row>
    <row r="28" spans="1:39" hidden="1" x14ac:dyDescent="0.25">
      <c r="A28" s="281">
        <v>6</v>
      </c>
      <c r="B28" s="297" t="s">
        <v>946</v>
      </c>
      <c r="C28" s="328" t="s">
        <v>162</v>
      </c>
      <c r="D28" s="337"/>
      <c r="E28" s="392"/>
      <c r="F28" s="431"/>
      <c r="G28" s="320"/>
      <c r="H28" s="280"/>
      <c r="I28" s="280"/>
      <c r="J28" s="280"/>
      <c r="K28" s="280"/>
      <c r="L28" s="280"/>
      <c r="M28" s="280"/>
      <c r="N28" s="319"/>
      <c r="O28" s="320"/>
      <c r="P28" s="320"/>
      <c r="Q28" s="320"/>
      <c r="R28" s="320"/>
      <c r="S28" s="320"/>
      <c r="T28" s="320"/>
      <c r="U28" s="320"/>
      <c r="V28" s="320"/>
      <c r="W28" s="319"/>
      <c r="X28" s="283"/>
      <c r="Y28" s="283"/>
      <c r="Z28" s="283"/>
      <c r="AA28" s="283"/>
      <c r="AB28" s="283"/>
      <c r="AC28" s="283"/>
      <c r="AD28" s="283"/>
      <c r="AE28" s="283"/>
      <c r="AF28" s="283"/>
      <c r="AG28" s="283"/>
      <c r="AH28" s="283"/>
      <c r="AI28" s="283"/>
      <c r="AJ28" s="283"/>
      <c r="AK28" s="283"/>
      <c r="AL28" s="283"/>
      <c r="AM28" s="283"/>
    </row>
    <row r="29" spans="1:39" hidden="1" x14ac:dyDescent="0.25">
      <c r="A29" s="281">
        <f t="shared" si="0"/>
        <v>7</v>
      </c>
      <c r="B29" s="290" t="s">
        <v>946</v>
      </c>
      <c r="C29" s="296" t="s">
        <v>165</v>
      </c>
      <c r="D29" s="336"/>
      <c r="E29" s="393"/>
      <c r="F29" s="431"/>
      <c r="G29" s="303"/>
      <c r="H29" s="292"/>
      <c r="I29" s="292"/>
      <c r="J29" s="292"/>
      <c r="K29" s="292"/>
      <c r="L29" s="292"/>
      <c r="M29" s="292"/>
      <c r="N29" s="293"/>
      <c r="O29" s="303"/>
      <c r="P29" s="303"/>
      <c r="Q29" s="303"/>
      <c r="R29" s="303"/>
      <c r="S29" s="303"/>
      <c r="T29" s="303"/>
      <c r="U29" s="303"/>
      <c r="V29" s="303"/>
      <c r="W29" s="293"/>
      <c r="X29" s="283"/>
      <c r="Y29" s="283"/>
      <c r="Z29" s="283"/>
      <c r="AA29" s="283"/>
      <c r="AB29" s="283"/>
      <c r="AC29" s="283"/>
      <c r="AD29" s="283"/>
      <c r="AE29" s="283"/>
      <c r="AF29" s="283"/>
      <c r="AG29" s="283"/>
      <c r="AH29" s="283"/>
      <c r="AI29" s="283"/>
      <c r="AJ29" s="283"/>
      <c r="AK29" s="283"/>
      <c r="AL29" s="283"/>
      <c r="AM29" s="283"/>
    </row>
    <row r="30" spans="1:39" hidden="1" x14ac:dyDescent="0.25">
      <c r="A30" s="281">
        <f t="shared" si="0"/>
        <v>8</v>
      </c>
      <c r="B30" s="290" t="s">
        <v>946</v>
      </c>
      <c r="C30" s="296" t="s">
        <v>168</v>
      </c>
      <c r="D30" s="336"/>
      <c r="E30" s="393"/>
      <c r="F30" s="431"/>
      <c r="G30" s="303"/>
      <c r="H30" s="292"/>
      <c r="I30" s="292"/>
      <c r="J30" s="292"/>
      <c r="K30" s="292"/>
      <c r="L30" s="292"/>
      <c r="M30" s="292"/>
      <c r="N30" s="293"/>
      <c r="O30" s="303"/>
      <c r="P30" s="303"/>
      <c r="Q30" s="303"/>
      <c r="R30" s="303"/>
      <c r="S30" s="303"/>
      <c r="T30" s="303"/>
      <c r="U30" s="303"/>
      <c r="V30" s="303"/>
      <c r="W30" s="293"/>
      <c r="X30" s="283"/>
      <c r="Y30" s="283"/>
      <c r="Z30" s="283"/>
      <c r="AA30" s="283"/>
      <c r="AB30" s="283"/>
      <c r="AC30" s="283"/>
      <c r="AD30" s="283"/>
      <c r="AE30" s="283"/>
      <c r="AF30" s="283"/>
      <c r="AG30" s="283"/>
      <c r="AH30" s="283"/>
      <c r="AI30" s="283"/>
      <c r="AJ30" s="283"/>
      <c r="AK30" s="283"/>
      <c r="AL30" s="283"/>
      <c r="AM30" s="283"/>
    </row>
    <row r="31" spans="1:39" ht="15.75" hidden="1" thickBot="1" x14ac:dyDescent="0.3">
      <c r="A31" s="282">
        <f t="shared" si="0"/>
        <v>9</v>
      </c>
      <c r="B31" s="294" t="s">
        <v>946</v>
      </c>
      <c r="C31" s="422" t="s">
        <v>912</v>
      </c>
      <c r="D31" s="338"/>
      <c r="E31" s="398"/>
      <c r="F31" s="431"/>
      <c r="G31" s="309"/>
      <c r="H31" s="307"/>
      <c r="I31" s="307"/>
      <c r="J31" s="307"/>
      <c r="K31" s="307"/>
      <c r="L31" s="307"/>
      <c r="M31" s="307"/>
      <c r="N31" s="308"/>
      <c r="O31" s="309"/>
      <c r="P31" s="309"/>
      <c r="Q31" s="309"/>
      <c r="R31" s="309"/>
      <c r="S31" s="309"/>
      <c r="T31" s="309"/>
      <c r="U31" s="309"/>
      <c r="V31" s="309"/>
      <c r="W31" s="308"/>
      <c r="X31" s="283"/>
      <c r="Y31" s="283"/>
      <c r="Z31" s="283"/>
      <c r="AA31" s="283"/>
      <c r="AB31" s="283"/>
      <c r="AC31" s="283"/>
      <c r="AD31" s="283"/>
      <c r="AE31" s="283"/>
      <c r="AF31" s="283"/>
      <c r="AG31" s="283"/>
      <c r="AH31" s="283"/>
      <c r="AI31" s="283"/>
      <c r="AJ31" s="283"/>
      <c r="AK31" s="283"/>
      <c r="AL31" s="283"/>
      <c r="AM31" s="283"/>
    </row>
    <row r="32" spans="1:39" hidden="1" x14ac:dyDescent="0.25">
      <c r="A32" s="421">
        <v>12</v>
      </c>
      <c r="B32" s="297" t="s">
        <v>969</v>
      </c>
      <c r="C32" s="328" t="s">
        <v>152</v>
      </c>
      <c r="D32" s="337"/>
      <c r="E32" s="392"/>
      <c r="F32" s="431"/>
      <c r="G32" s="320"/>
      <c r="H32" s="280"/>
      <c r="I32" s="375"/>
      <c r="J32" s="280"/>
      <c r="K32" s="280"/>
      <c r="L32" s="280"/>
      <c r="M32" s="280"/>
      <c r="N32" s="319"/>
      <c r="O32" s="320"/>
      <c r="P32" s="320"/>
      <c r="Q32" s="320"/>
      <c r="R32" s="320"/>
      <c r="S32" s="320"/>
      <c r="T32" s="320"/>
      <c r="U32" s="320"/>
      <c r="V32" s="320"/>
      <c r="W32" s="319"/>
      <c r="X32" s="283"/>
      <c r="Y32" s="283"/>
      <c r="Z32" s="283"/>
      <c r="AA32" s="283"/>
      <c r="AB32" s="283"/>
      <c r="AC32" s="283"/>
      <c r="AD32" s="283"/>
      <c r="AE32" s="283"/>
      <c r="AF32" s="283"/>
      <c r="AG32" s="283"/>
      <c r="AH32" s="283"/>
      <c r="AI32" s="283"/>
      <c r="AJ32" s="283"/>
      <c r="AK32" s="283"/>
      <c r="AL32" s="283"/>
      <c r="AM32" s="283"/>
    </row>
    <row r="33" spans="1:39" s="353" customFormat="1" hidden="1" x14ac:dyDescent="0.25">
      <c r="A33" s="344">
        <f t="shared" si="0"/>
        <v>13</v>
      </c>
      <c r="B33" s="354" t="s">
        <v>969</v>
      </c>
      <c r="C33" s="328" t="s">
        <v>977</v>
      </c>
      <c r="D33" s="401"/>
      <c r="E33" s="395"/>
      <c r="F33" s="432"/>
      <c r="G33" s="359"/>
      <c r="H33" s="357"/>
      <c r="I33" s="357"/>
      <c r="J33" s="357"/>
      <c r="K33" s="357"/>
      <c r="L33" s="357"/>
      <c r="M33" s="357"/>
      <c r="N33" s="358"/>
      <c r="O33" s="359"/>
      <c r="P33" s="359"/>
      <c r="Q33" s="359"/>
      <c r="R33" s="359"/>
      <c r="S33" s="359"/>
      <c r="T33" s="359"/>
      <c r="U33" s="359"/>
      <c r="V33" s="359"/>
      <c r="W33" s="358"/>
    </row>
    <row r="34" spans="1:39" hidden="1" x14ac:dyDescent="0.25">
      <c r="A34" s="281">
        <f>A32+1</f>
        <v>13</v>
      </c>
      <c r="B34" s="290" t="s">
        <v>947</v>
      </c>
      <c r="C34" s="296" t="s">
        <v>140</v>
      </c>
      <c r="D34" s="336"/>
      <c r="E34" s="393"/>
      <c r="F34" s="431"/>
      <c r="G34" s="303"/>
      <c r="H34" s="292"/>
      <c r="I34" s="292"/>
      <c r="J34" s="304">
        <v>13</v>
      </c>
      <c r="K34" s="292"/>
      <c r="L34" s="292"/>
      <c r="M34" s="292"/>
      <c r="N34" s="293"/>
      <c r="O34" s="303"/>
      <c r="P34" s="303"/>
      <c r="Q34" s="303"/>
      <c r="R34" s="303"/>
      <c r="S34" s="303"/>
      <c r="T34" s="303"/>
      <c r="U34" s="303"/>
      <c r="V34" s="303"/>
      <c r="W34" s="293"/>
      <c r="X34" s="283"/>
      <c r="Y34" s="283"/>
      <c r="Z34" s="283"/>
      <c r="AA34" s="283"/>
      <c r="AB34" s="283"/>
      <c r="AC34" s="283"/>
      <c r="AD34" s="283"/>
      <c r="AE34" s="283"/>
      <c r="AF34" s="283"/>
      <c r="AG34" s="283"/>
      <c r="AH34" s="283"/>
      <c r="AI34" s="283"/>
      <c r="AJ34" s="283"/>
      <c r="AK34" s="283"/>
      <c r="AL34" s="283"/>
      <c r="AM34" s="283"/>
    </row>
    <row r="35" spans="1:39" hidden="1" x14ac:dyDescent="0.25">
      <c r="A35" s="281">
        <f t="shared" si="0"/>
        <v>14</v>
      </c>
      <c r="B35" s="290" t="s">
        <v>963</v>
      </c>
      <c r="C35" s="296" t="s">
        <v>528</v>
      </c>
      <c r="D35" s="336"/>
      <c r="E35" s="532"/>
      <c r="F35" s="535"/>
      <c r="G35" s="303"/>
      <c r="H35" s="292"/>
      <c r="I35" s="292"/>
      <c r="J35" s="292"/>
      <c r="K35" s="304">
        <v>18</v>
      </c>
      <c r="L35" s="292"/>
      <c r="M35" s="292"/>
      <c r="N35" s="293"/>
      <c r="O35" s="303"/>
      <c r="P35" s="303"/>
      <c r="Q35" s="303"/>
      <c r="R35" s="303"/>
      <c r="S35" s="303"/>
      <c r="T35" s="303"/>
      <c r="U35" s="303"/>
      <c r="V35" s="303"/>
      <c r="W35" s="293"/>
      <c r="X35" s="283"/>
      <c r="Y35" s="283"/>
      <c r="Z35" s="283"/>
      <c r="AA35" s="283"/>
      <c r="AB35" s="283"/>
      <c r="AC35" s="283"/>
      <c r="AD35" s="283"/>
      <c r="AE35" s="283"/>
      <c r="AF35" s="283"/>
      <c r="AG35" s="283"/>
      <c r="AH35" s="283"/>
      <c r="AI35" s="283"/>
      <c r="AJ35" s="283"/>
      <c r="AK35" s="283"/>
      <c r="AL35" s="283"/>
      <c r="AM35" s="283"/>
    </row>
    <row r="36" spans="1:39" ht="18" hidden="1" customHeight="1" x14ac:dyDescent="0.25">
      <c r="A36" s="281">
        <v>14</v>
      </c>
      <c r="B36" s="297" t="s">
        <v>962</v>
      </c>
      <c r="C36" s="330" t="s">
        <v>966</v>
      </c>
      <c r="D36" s="337"/>
      <c r="E36" s="392"/>
      <c r="F36" s="431"/>
      <c r="G36" s="320"/>
      <c r="H36" s="280"/>
      <c r="I36" s="280"/>
      <c r="J36" s="280"/>
      <c r="K36" s="280"/>
      <c r="L36" s="280"/>
      <c r="M36" s="280"/>
      <c r="N36" s="319"/>
      <c r="O36" s="320"/>
      <c r="P36" s="320"/>
      <c r="Q36" s="320"/>
      <c r="R36" s="320"/>
      <c r="S36" s="320"/>
      <c r="T36" s="320"/>
      <c r="U36" s="320"/>
      <c r="V36" s="320"/>
      <c r="W36" s="319"/>
      <c r="X36" s="283"/>
      <c r="Y36" s="283"/>
      <c r="Z36" s="283"/>
      <c r="AA36" s="283"/>
      <c r="AB36" s="283"/>
      <c r="AC36" s="283"/>
      <c r="AD36" s="283"/>
      <c r="AE36" s="283"/>
      <c r="AF36" s="283"/>
      <c r="AG36" s="283"/>
      <c r="AH36" s="283"/>
      <c r="AI36" s="283"/>
      <c r="AJ36" s="283"/>
      <c r="AK36" s="283"/>
      <c r="AL36" s="283"/>
      <c r="AM36" s="283"/>
    </row>
    <row r="37" spans="1:39" hidden="1" x14ac:dyDescent="0.25">
      <c r="A37" s="281">
        <f t="shared" si="0"/>
        <v>15</v>
      </c>
      <c r="B37" s="290" t="s">
        <v>962</v>
      </c>
      <c r="C37" s="291" t="s">
        <v>960</v>
      </c>
      <c r="D37" s="336"/>
      <c r="E37" s="393"/>
      <c r="F37" s="431"/>
      <c r="G37" s="303"/>
      <c r="H37" s="292"/>
      <c r="I37" s="292"/>
      <c r="J37" s="292"/>
      <c r="K37" s="292"/>
      <c r="L37" s="292"/>
      <c r="M37" s="292"/>
      <c r="N37" s="293"/>
      <c r="O37" s="303"/>
      <c r="P37" s="303"/>
      <c r="Q37" s="303"/>
      <c r="R37" s="303"/>
      <c r="S37" s="303"/>
      <c r="T37" s="303"/>
      <c r="U37" s="303"/>
      <c r="V37" s="303"/>
      <c r="W37" s="293"/>
      <c r="X37" s="283"/>
      <c r="Y37" s="283"/>
      <c r="Z37" s="283"/>
      <c r="AA37" s="283"/>
      <c r="AB37" s="283"/>
      <c r="AC37" s="283"/>
      <c r="AD37" s="283"/>
      <c r="AE37" s="283"/>
      <c r="AF37" s="283"/>
      <c r="AG37" s="283"/>
      <c r="AH37" s="283"/>
      <c r="AI37" s="283"/>
      <c r="AJ37" s="283"/>
      <c r="AK37" s="283"/>
      <c r="AL37" s="283"/>
      <c r="AM37" s="283"/>
    </row>
    <row r="38" spans="1:39" hidden="1" x14ac:dyDescent="0.25">
      <c r="A38" s="281">
        <f t="shared" si="0"/>
        <v>16</v>
      </c>
      <c r="B38" s="290" t="s">
        <v>962</v>
      </c>
      <c r="C38" s="291" t="s">
        <v>934</v>
      </c>
      <c r="D38" s="336"/>
      <c r="E38" s="393"/>
      <c r="F38" s="431"/>
      <c r="G38" s="303"/>
      <c r="H38" s="292"/>
      <c r="I38" s="292"/>
      <c r="J38" s="292"/>
      <c r="K38" s="292"/>
      <c r="L38" s="311"/>
      <c r="M38" s="292"/>
      <c r="N38" s="293"/>
      <c r="O38" s="303"/>
      <c r="P38" s="303"/>
      <c r="Q38" s="303"/>
      <c r="R38" s="303"/>
      <c r="S38" s="303"/>
      <c r="T38" s="303"/>
      <c r="U38" s="303"/>
      <c r="V38" s="303"/>
      <c r="W38" s="293"/>
      <c r="X38" s="283"/>
      <c r="Y38" s="283"/>
      <c r="Z38" s="283"/>
      <c r="AA38" s="283"/>
      <c r="AB38" s="283"/>
      <c r="AC38" s="283"/>
      <c r="AD38" s="283"/>
      <c r="AE38" s="283"/>
      <c r="AF38" s="283"/>
      <c r="AG38" s="283"/>
      <c r="AH38" s="283"/>
      <c r="AI38" s="283"/>
      <c r="AJ38" s="283"/>
      <c r="AK38" s="283"/>
      <c r="AL38" s="283"/>
      <c r="AM38" s="283"/>
    </row>
    <row r="39" spans="1:39" hidden="1" x14ac:dyDescent="0.25">
      <c r="A39" s="281">
        <f t="shared" si="0"/>
        <v>17</v>
      </c>
      <c r="B39" s="290" t="s">
        <v>962</v>
      </c>
      <c r="C39" s="291" t="s">
        <v>935</v>
      </c>
      <c r="D39" s="336"/>
      <c r="E39" s="393"/>
      <c r="F39" s="431"/>
      <c r="G39" s="303"/>
      <c r="H39" s="292"/>
      <c r="I39" s="312"/>
      <c r="J39" s="312"/>
      <c r="K39" s="292"/>
      <c r="L39" s="311"/>
      <c r="M39" s="292"/>
      <c r="N39" s="293"/>
      <c r="O39" s="313"/>
      <c r="P39" s="313"/>
      <c r="Q39" s="313"/>
      <c r="R39" s="313"/>
      <c r="S39" s="313"/>
      <c r="T39" s="313"/>
      <c r="U39" s="313"/>
      <c r="V39" s="313"/>
      <c r="W39" s="293"/>
      <c r="X39" s="283"/>
      <c r="Y39" s="283"/>
      <c r="Z39" s="283"/>
      <c r="AA39" s="283"/>
      <c r="AB39" s="283"/>
      <c r="AC39" s="283"/>
      <c r="AD39" s="283"/>
      <c r="AE39" s="283"/>
      <c r="AF39" s="283"/>
      <c r="AG39" s="283"/>
      <c r="AH39" s="283"/>
      <c r="AI39" s="283"/>
      <c r="AJ39" s="283"/>
      <c r="AK39" s="283"/>
      <c r="AL39" s="283"/>
      <c r="AM39" s="283"/>
    </row>
    <row r="40" spans="1:39" ht="15.75" hidden="1" thickBot="1" x14ac:dyDescent="0.3">
      <c r="A40" s="282">
        <f t="shared" si="0"/>
        <v>18</v>
      </c>
      <c r="B40" s="294" t="s">
        <v>962</v>
      </c>
      <c r="C40" s="295" t="s">
        <v>936</v>
      </c>
      <c r="D40" s="336"/>
      <c r="E40" s="393"/>
      <c r="F40" s="431"/>
      <c r="G40" s="313"/>
      <c r="H40" s="292"/>
      <c r="I40" s="292"/>
      <c r="J40" s="292"/>
      <c r="K40" s="292"/>
      <c r="L40" s="311"/>
      <c r="M40" s="312"/>
      <c r="N40" s="293"/>
      <c r="O40" s="303"/>
      <c r="P40" s="303"/>
      <c r="Q40" s="303"/>
      <c r="R40" s="303"/>
      <c r="S40" s="303"/>
      <c r="T40" s="303"/>
      <c r="U40" s="303"/>
      <c r="V40" s="303"/>
      <c r="W40" s="293"/>
      <c r="X40" s="283"/>
      <c r="Y40" s="283"/>
      <c r="Z40" s="283"/>
      <c r="AA40" s="283"/>
      <c r="AB40" s="283"/>
      <c r="AC40" s="283"/>
      <c r="AD40" s="283"/>
      <c r="AE40" s="283"/>
      <c r="AF40" s="283"/>
      <c r="AG40" s="283"/>
      <c r="AH40" s="283"/>
      <c r="AI40" s="283"/>
      <c r="AJ40" s="283"/>
      <c r="AK40" s="283"/>
      <c r="AL40" s="283"/>
      <c r="AM40" s="283"/>
    </row>
    <row r="41" spans="1:39" hidden="1" x14ac:dyDescent="0.25">
      <c r="A41" s="421">
        <f t="shared" si="0"/>
        <v>19</v>
      </c>
      <c r="B41" s="297" t="s">
        <v>948</v>
      </c>
      <c r="C41" s="298" t="s">
        <v>921</v>
      </c>
      <c r="D41" s="337"/>
      <c r="E41" s="392"/>
      <c r="F41" s="431"/>
      <c r="G41" s="333"/>
      <c r="H41" s="280"/>
      <c r="I41" s="280"/>
      <c r="J41" s="280"/>
      <c r="K41" s="280"/>
      <c r="L41" s="324">
        <v>20</v>
      </c>
      <c r="M41" s="318"/>
      <c r="N41" s="319"/>
      <c r="O41" s="320"/>
      <c r="P41" s="320"/>
      <c r="Q41" s="320"/>
      <c r="R41" s="320"/>
      <c r="S41" s="320"/>
      <c r="T41" s="320"/>
      <c r="U41" s="320"/>
      <c r="V41" s="320"/>
      <c r="W41" s="319"/>
      <c r="X41" s="283"/>
      <c r="Y41" s="283"/>
      <c r="Z41" s="283"/>
      <c r="AA41" s="283"/>
      <c r="AB41" s="283"/>
      <c r="AC41" s="283"/>
      <c r="AD41" s="283"/>
      <c r="AE41" s="283"/>
      <c r="AF41" s="283"/>
      <c r="AG41" s="283"/>
      <c r="AH41" s="283"/>
      <c r="AI41" s="283"/>
      <c r="AJ41" s="283"/>
      <c r="AK41" s="283"/>
      <c r="AL41" s="283"/>
      <c r="AM41" s="283"/>
    </row>
    <row r="42" spans="1:39" hidden="1" x14ac:dyDescent="0.25">
      <c r="A42" s="281">
        <f t="shared" si="0"/>
        <v>20</v>
      </c>
      <c r="B42" s="290" t="s">
        <v>948</v>
      </c>
      <c r="C42" s="296" t="s">
        <v>937</v>
      </c>
      <c r="D42" s="336"/>
      <c r="E42" s="393"/>
      <c r="F42" s="431"/>
      <c r="G42" s="313"/>
      <c r="H42" s="292"/>
      <c r="I42" s="292"/>
      <c r="J42" s="292"/>
      <c r="K42" s="292"/>
      <c r="L42" s="325">
        <v>20</v>
      </c>
      <c r="M42" s="312"/>
      <c r="N42" s="293"/>
      <c r="O42" s="303"/>
      <c r="P42" s="303"/>
      <c r="Q42" s="303"/>
      <c r="R42" s="303"/>
      <c r="S42" s="303"/>
      <c r="T42" s="303"/>
      <c r="U42" s="303"/>
      <c r="V42" s="303"/>
      <c r="W42" s="293"/>
      <c r="X42" s="283"/>
      <c r="Y42" s="283"/>
      <c r="Z42" s="283"/>
      <c r="AA42" s="283"/>
      <c r="AB42" s="283"/>
      <c r="AC42" s="283"/>
      <c r="AD42" s="283"/>
      <c r="AE42" s="283"/>
      <c r="AF42" s="283"/>
      <c r="AG42" s="283"/>
      <c r="AH42" s="283"/>
      <c r="AI42" s="283"/>
      <c r="AJ42" s="283"/>
      <c r="AK42" s="283"/>
      <c r="AL42" s="283"/>
      <c r="AM42" s="283"/>
    </row>
    <row r="43" spans="1:39" hidden="1" x14ac:dyDescent="0.25">
      <c r="A43" s="281">
        <f t="shared" si="0"/>
        <v>21</v>
      </c>
      <c r="B43" s="290" t="s">
        <v>948</v>
      </c>
      <c r="C43" s="291" t="s">
        <v>920</v>
      </c>
      <c r="D43" s="336"/>
      <c r="E43" s="393"/>
      <c r="F43" s="431"/>
      <c r="G43" s="313"/>
      <c r="H43" s="292"/>
      <c r="I43" s="292"/>
      <c r="J43" s="292"/>
      <c r="K43" s="292"/>
      <c r="L43" s="325">
        <v>20</v>
      </c>
      <c r="M43" s="312"/>
      <c r="N43" s="293"/>
      <c r="O43" s="303"/>
      <c r="P43" s="303"/>
      <c r="Q43" s="303"/>
      <c r="R43" s="303"/>
      <c r="S43" s="303"/>
      <c r="T43" s="303"/>
      <c r="U43" s="303"/>
      <c r="V43" s="303"/>
      <c r="W43" s="293"/>
      <c r="X43" s="283"/>
      <c r="Y43" s="283"/>
      <c r="Z43" s="283"/>
      <c r="AA43" s="283"/>
      <c r="AB43" s="283"/>
      <c r="AC43" s="283"/>
      <c r="AD43" s="283"/>
      <c r="AE43" s="283"/>
      <c r="AF43" s="283"/>
      <c r="AG43" s="283"/>
      <c r="AH43" s="283"/>
      <c r="AI43" s="283"/>
      <c r="AJ43" s="283"/>
      <c r="AK43" s="283"/>
      <c r="AL43" s="283"/>
      <c r="AM43" s="283"/>
    </row>
    <row r="44" spans="1:39" hidden="1" x14ac:dyDescent="0.25">
      <c r="A44" s="281">
        <f t="shared" si="0"/>
        <v>22</v>
      </c>
      <c r="B44" s="290" t="s">
        <v>948</v>
      </c>
      <c r="C44" s="291" t="s">
        <v>917</v>
      </c>
      <c r="D44" s="336"/>
      <c r="E44" s="393"/>
      <c r="F44" s="431"/>
      <c r="G44" s="336"/>
      <c r="H44" s="292"/>
      <c r="I44" s="292"/>
      <c r="J44" s="292"/>
      <c r="K44" s="292"/>
      <c r="L44" s="304">
        <v>20</v>
      </c>
      <c r="M44" s="376"/>
      <c r="N44" s="377"/>
      <c r="O44" s="303"/>
      <c r="P44" s="303"/>
      <c r="Q44" s="303"/>
      <c r="R44" s="303"/>
      <c r="S44" s="303"/>
      <c r="T44" s="303"/>
      <c r="U44" s="303"/>
      <c r="V44" s="303"/>
      <c r="W44" s="293"/>
      <c r="X44" s="283"/>
      <c r="Y44" s="283"/>
      <c r="Z44" s="283"/>
      <c r="AA44" s="283"/>
      <c r="AB44" s="283"/>
      <c r="AC44" s="283"/>
      <c r="AD44" s="283"/>
      <c r="AE44" s="283"/>
      <c r="AF44" s="283"/>
      <c r="AG44" s="283"/>
      <c r="AH44" s="283"/>
      <c r="AI44" s="283"/>
      <c r="AJ44" s="283"/>
      <c r="AK44" s="283"/>
      <c r="AL44" s="283"/>
      <c r="AM44" s="283"/>
    </row>
    <row r="45" spans="1:39" hidden="1" x14ac:dyDescent="0.25">
      <c r="A45" s="281">
        <f t="shared" si="0"/>
        <v>23</v>
      </c>
      <c r="B45" s="290" t="s">
        <v>948</v>
      </c>
      <c r="C45" s="291" t="s">
        <v>919</v>
      </c>
      <c r="D45" s="336"/>
      <c r="E45" s="393"/>
      <c r="F45" s="431"/>
      <c r="G45" s="336"/>
      <c r="H45" s="292"/>
      <c r="I45" s="292"/>
      <c r="J45" s="292"/>
      <c r="K45" s="292"/>
      <c r="L45" s="306">
        <v>20</v>
      </c>
      <c r="M45" s="376"/>
      <c r="N45" s="377"/>
      <c r="O45" s="303"/>
      <c r="P45" s="303"/>
      <c r="Q45" s="303"/>
      <c r="R45" s="303"/>
      <c r="S45" s="303"/>
      <c r="T45" s="303"/>
      <c r="U45" s="303"/>
      <c r="V45" s="303"/>
      <c r="W45" s="293"/>
      <c r="X45" s="283"/>
      <c r="Y45" s="283"/>
      <c r="Z45" s="283"/>
      <c r="AA45" s="283"/>
      <c r="AB45" s="283"/>
      <c r="AC45" s="283"/>
      <c r="AD45" s="283"/>
      <c r="AE45" s="283"/>
      <c r="AF45" s="283"/>
      <c r="AG45" s="283"/>
      <c r="AH45" s="283"/>
      <c r="AI45" s="283"/>
      <c r="AJ45" s="283"/>
      <c r="AK45" s="283"/>
      <c r="AL45" s="283"/>
      <c r="AM45" s="283"/>
    </row>
    <row r="46" spans="1:39" hidden="1" x14ac:dyDescent="0.25">
      <c r="A46" s="281">
        <f t="shared" si="0"/>
        <v>24</v>
      </c>
      <c r="B46" s="290" t="s">
        <v>948</v>
      </c>
      <c r="C46" s="291" t="s">
        <v>918</v>
      </c>
      <c r="D46" s="336"/>
      <c r="E46" s="393"/>
      <c r="F46" s="431"/>
      <c r="G46" s="336"/>
      <c r="H46" s="405"/>
      <c r="I46" s="292"/>
      <c r="J46" s="292"/>
      <c r="K46" s="292"/>
      <c r="L46" s="325">
        <v>20</v>
      </c>
      <c r="M46" s="378"/>
      <c r="N46" s="379"/>
      <c r="O46" s="303"/>
      <c r="P46" s="303"/>
      <c r="Q46" s="303"/>
      <c r="R46" s="303"/>
      <c r="S46" s="303"/>
      <c r="T46" s="303"/>
      <c r="U46" s="303"/>
      <c r="V46" s="303"/>
      <c r="W46" s="293"/>
      <c r="X46" s="283"/>
      <c r="Y46" s="283"/>
      <c r="Z46" s="283"/>
      <c r="AA46" s="283"/>
      <c r="AB46" s="283"/>
      <c r="AC46" s="283"/>
      <c r="AD46" s="283"/>
      <c r="AE46" s="283"/>
      <c r="AF46" s="283"/>
      <c r="AG46" s="283"/>
      <c r="AH46" s="283"/>
      <c r="AI46" s="283"/>
      <c r="AJ46" s="283"/>
      <c r="AK46" s="283"/>
      <c r="AL46" s="283"/>
      <c r="AM46" s="283"/>
    </row>
    <row r="47" spans="1:39" hidden="1" x14ac:dyDescent="0.25">
      <c r="A47" s="281">
        <f t="shared" si="0"/>
        <v>25</v>
      </c>
      <c r="B47" s="290" t="s">
        <v>948</v>
      </c>
      <c r="C47" s="291" t="s">
        <v>926</v>
      </c>
      <c r="D47" s="336"/>
      <c r="E47" s="393"/>
      <c r="F47" s="431"/>
      <c r="G47" s="336"/>
      <c r="H47" s="405"/>
      <c r="I47" s="292"/>
      <c r="J47" s="292"/>
      <c r="K47" s="292"/>
      <c r="L47" s="325">
        <v>20</v>
      </c>
      <c r="M47" s="376"/>
      <c r="N47" s="379"/>
      <c r="O47" s="303"/>
      <c r="P47" s="303"/>
      <c r="Q47" s="303"/>
      <c r="R47" s="303"/>
      <c r="S47" s="303"/>
      <c r="T47" s="303"/>
      <c r="U47" s="303"/>
      <c r="V47" s="303"/>
      <c r="W47" s="293"/>
      <c r="X47" s="283"/>
      <c r="Y47" s="283"/>
      <c r="Z47" s="283"/>
      <c r="AA47" s="283"/>
      <c r="AB47" s="283"/>
      <c r="AC47" s="283"/>
      <c r="AD47" s="283"/>
      <c r="AE47" s="283"/>
      <c r="AF47" s="283"/>
      <c r="AG47" s="283"/>
      <c r="AH47" s="283"/>
      <c r="AI47" s="283"/>
      <c r="AJ47" s="283"/>
      <c r="AK47" s="283"/>
      <c r="AL47" s="283"/>
      <c r="AM47" s="283"/>
    </row>
    <row r="48" spans="1:39" hidden="1" x14ac:dyDescent="0.25">
      <c r="A48" s="281">
        <f t="shared" si="0"/>
        <v>26</v>
      </c>
      <c r="B48" s="290" t="s">
        <v>948</v>
      </c>
      <c r="C48" s="291" t="s">
        <v>925</v>
      </c>
      <c r="D48" s="336"/>
      <c r="E48" s="393"/>
      <c r="F48" s="431"/>
      <c r="G48" s="336"/>
      <c r="H48" s="405"/>
      <c r="I48" s="292"/>
      <c r="J48" s="292"/>
      <c r="K48" s="292"/>
      <c r="L48" s="325">
        <v>20</v>
      </c>
      <c r="M48" s="376"/>
      <c r="N48" s="379"/>
      <c r="O48" s="303"/>
      <c r="P48" s="303"/>
      <c r="Q48" s="303"/>
      <c r="R48" s="303"/>
      <c r="S48" s="303"/>
      <c r="T48" s="303"/>
      <c r="U48" s="303"/>
      <c r="V48" s="303"/>
      <c r="W48" s="293"/>
      <c r="X48" s="283"/>
      <c r="Y48" s="283"/>
      <c r="Z48" s="283"/>
      <c r="AA48" s="283"/>
      <c r="AB48" s="283"/>
      <c r="AC48" s="283"/>
      <c r="AD48" s="283"/>
      <c r="AE48" s="283"/>
      <c r="AF48" s="283"/>
      <c r="AG48" s="283"/>
      <c r="AH48" s="283"/>
      <c r="AI48" s="283"/>
      <c r="AJ48" s="283"/>
      <c r="AK48" s="283"/>
      <c r="AL48" s="283"/>
      <c r="AM48" s="283"/>
    </row>
    <row r="49" spans="1:39" hidden="1" x14ac:dyDescent="0.25">
      <c r="A49" s="281">
        <f t="shared" si="0"/>
        <v>27</v>
      </c>
      <c r="B49" s="297" t="s">
        <v>950</v>
      </c>
      <c r="C49" s="298" t="s">
        <v>916</v>
      </c>
      <c r="D49" s="337"/>
      <c r="E49" s="392"/>
      <c r="F49" s="431"/>
      <c r="G49" s="333"/>
      <c r="H49" s="280"/>
      <c r="I49" s="280"/>
      <c r="J49" s="280"/>
      <c r="K49" s="280"/>
      <c r="L49" s="280"/>
      <c r="M49" s="318"/>
      <c r="N49" s="319"/>
      <c r="O49" s="326">
        <v>1</v>
      </c>
      <c r="P49" s="320"/>
      <c r="Q49" s="320"/>
      <c r="R49" s="320"/>
      <c r="S49" s="320"/>
      <c r="T49" s="320"/>
      <c r="U49" s="320"/>
      <c r="V49" s="320"/>
      <c r="W49" s="319"/>
      <c r="X49" s="283"/>
      <c r="Y49" s="283"/>
      <c r="Z49" s="283"/>
      <c r="AA49" s="283"/>
      <c r="AB49" s="283"/>
      <c r="AC49" s="283"/>
      <c r="AD49" s="283"/>
      <c r="AE49" s="283"/>
      <c r="AF49" s="283"/>
      <c r="AG49" s="283"/>
      <c r="AH49" s="283"/>
      <c r="AI49" s="283"/>
      <c r="AJ49" s="283"/>
      <c r="AK49" s="283"/>
      <c r="AL49" s="283"/>
      <c r="AM49" s="283"/>
    </row>
    <row r="50" spans="1:39" hidden="1" x14ac:dyDescent="0.25">
      <c r="A50" s="281">
        <f t="shared" si="0"/>
        <v>28</v>
      </c>
      <c r="B50" s="290" t="s">
        <v>953</v>
      </c>
      <c r="C50" s="296" t="s">
        <v>967</v>
      </c>
      <c r="D50" s="336"/>
      <c r="E50" s="393"/>
      <c r="F50" s="431"/>
      <c r="G50" s="313"/>
      <c r="H50" s="292"/>
      <c r="I50" s="292"/>
      <c r="J50" s="292"/>
      <c r="K50" s="292"/>
      <c r="L50" s="311"/>
      <c r="M50" s="312"/>
      <c r="N50" s="293"/>
      <c r="O50" s="303"/>
      <c r="P50" s="327">
        <v>3</v>
      </c>
      <c r="Q50" s="303"/>
      <c r="R50" s="303"/>
      <c r="S50" s="303"/>
      <c r="T50" s="303"/>
      <c r="U50" s="303"/>
      <c r="V50" s="303"/>
      <c r="W50" s="293"/>
      <c r="X50" s="283"/>
      <c r="Y50" s="283"/>
      <c r="Z50" s="283"/>
      <c r="AA50" s="283"/>
      <c r="AB50" s="283"/>
      <c r="AC50" s="283"/>
      <c r="AD50" s="283"/>
      <c r="AE50" s="283"/>
      <c r="AF50" s="283"/>
      <c r="AG50" s="283"/>
      <c r="AH50" s="283"/>
      <c r="AI50" s="283"/>
      <c r="AJ50" s="283"/>
      <c r="AK50" s="283"/>
      <c r="AL50" s="283"/>
      <c r="AM50" s="283"/>
    </row>
    <row r="51" spans="1:39" hidden="1" x14ac:dyDescent="0.25">
      <c r="A51" s="281">
        <f t="shared" si="0"/>
        <v>29</v>
      </c>
      <c r="B51" s="290" t="s">
        <v>951</v>
      </c>
      <c r="C51" s="291" t="s">
        <v>924</v>
      </c>
      <c r="D51" s="336"/>
      <c r="E51" s="393"/>
      <c r="F51" s="431"/>
      <c r="G51" s="303"/>
      <c r="H51" s="292"/>
      <c r="I51" s="292"/>
      <c r="J51" s="292"/>
      <c r="K51" s="292"/>
      <c r="L51" s="311"/>
      <c r="M51" s="292"/>
      <c r="N51" s="293"/>
      <c r="O51" s="303"/>
      <c r="P51" s="303"/>
      <c r="Q51" s="327">
        <v>8</v>
      </c>
      <c r="R51" s="303"/>
      <c r="S51" s="303"/>
      <c r="T51" s="303"/>
      <c r="U51" s="303"/>
      <c r="V51" s="303"/>
      <c r="W51" s="293"/>
      <c r="X51" s="283"/>
      <c r="Y51" s="283"/>
      <c r="Z51" s="283"/>
      <c r="AA51" s="283"/>
      <c r="AB51" s="283"/>
      <c r="AC51" s="283"/>
      <c r="AD51" s="283"/>
      <c r="AE51" s="283"/>
      <c r="AF51" s="283"/>
      <c r="AG51" s="283"/>
      <c r="AH51" s="283"/>
      <c r="AI51" s="283"/>
      <c r="AJ51" s="283"/>
      <c r="AK51" s="283"/>
      <c r="AL51" s="283"/>
      <c r="AM51" s="283"/>
    </row>
    <row r="52" spans="1:39" hidden="1" x14ac:dyDescent="0.25">
      <c r="A52" s="281">
        <f t="shared" si="0"/>
        <v>30</v>
      </c>
      <c r="B52" s="290" t="s">
        <v>951</v>
      </c>
      <c r="C52" s="291" t="s">
        <v>938</v>
      </c>
      <c r="D52" s="336"/>
      <c r="E52" s="393"/>
      <c r="F52" s="431"/>
      <c r="G52" s="313"/>
      <c r="H52" s="292"/>
      <c r="I52" s="292"/>
      <c r="J52" s="292"/>
      <c r="K52" s="292"/>
      <c r="L52" s="311"/>
      <c r="M52" s="312"/>
      <c r="N52" s="293"/>
      <c r="O52" s="303"/>
      <c r="P52" s="303"/>
      <c r="Q52" s="303"/>
      <c r="R52" s="327">
        <v>10</v>
      </c>
      <c r="S52" s="303"/>
      <c r="T52" s="303"/>
      <c r="U52" s="303"/>
      <c r="V52" s="303"/>
      <c r="W52" s="293"/>
      <c r="X52" s="283"/>
      <c r="Y52" s="283"/>
      <c r="Z52" s="283"/>
      <c r="AA52" s="283"/>
      <c r="AB52" s="283"/>
      <c r="AC52" s="283"/>
      <c r="AD52" s="283"/>
      <c r="AE52" s="283"/>
      <c r="AF52" s="283"/>
      <c r="AG52" s="283"/>
      <c r="AH52" s="283"/>
      <c r="AI52" s="283"/>
      <c r="AJ52" s="283"/>
      <c r="AK52" s="283"/>
      <c r="AL52" s="283"/>
      <c r="AM52" s="283"/>
    </row>
    <row r="53" spans="1:39" hidden="1" x14ac:dyDescent="0.25">
      <c r="A53" s="281">
        <f t="shared" si="0"/>
        <v>31</v>
      </c>
      <c r="B53" s="290" t="s">
        <v>951</v>
      </c>
      <c r="C53" s="291" t="s">
        <v>914</v>
      </c>
      <c r="D53" s="336"/>
      <c r="E53" s="393"/>
      <c r="F53" s="431"/>
      <c r="G53" s="313"/>
      <c r="H53" s="292"/>
      <c r="I53" s="292"/>
      <c r="J53" s="292"/>
      <c r="K53" s="292"/>
      <c r="L53" s="311"/>
      <c r="M53" s="312"/>
      <c r="N53" s="293"/>
      <c r="O53" s="303"/>
      <c r="P53" s="303"/>
      <c r="Q53" s="303"/>
      <c r="R53" s="303"/>
      <c r="S53" s="327">
        <v>15</v>
      </c>
      <c r="T53" s="303"/>
      <c r="U53" s="303"/>
      <c r="V53" s="303"/>
      <c r="W53" s="293"/>
      <c r="X53" s="283"/>
      <c r="Y53" s="283"/>
      <c r="Z53" s="283"/>
      <c r="AA53" s="283"/>
      <c r="AB53" s="283"/>
      <c r="AC53" s="283"/>
      <c r="AD53" s="283"/>
      <c r="AE53" s="283"/>
      <c r="AF53" s="283"/>
      <c r="AG53" s="283"/>
      <c r="AH53" s="283"/>
      <c r="AI53" s="283"/>
      <c r="AJ53" s="283"/>
      <c r="AK53" s="283"/>
      <c r="AL53" s="283"/>
      <c r="AM53" s="283"/>
    </row>
    <row r="54" spans="1:39" hidden="1" x14ac:dyDescent="0.25">
      <c r="A54" s="281">
        <f t="shared" si="0"/>
        <v>32</v>
      </c>
      <c r="B54" s="290" t="s">
        <v>958</v>
      </c>
      <c r="C54" s="291" t="s">
        <v>957</v>
      </c>
      <c r="D54" s="336"/>
      <c r="E54" s="393"/>
      <c r="F54" s="431"/>
      <c r="G54" s="303"/>
      <c r="H54" s="292"/>
      <c r="I54" s="292"/>
      <c r="J54" s="292"/>
      <c r="K54" s="292"/>
      <c r="L54" s="311"/>
      <c r="M54" s="292"/>
      <c r="N54" s="293"/>
      <c r="O54" s="303"/>
      <c r="P54" s="303"/>
      <c r="Q54" s="303"/>
      <c r="R54" s="303"/>
      <c r="S54" s="303"/>
      <c r="T54" s="327">
        <v>17</v>
      </c>
      <c r="U54" s="303"/>
      <c r="V54" s="303"/>
      <c r="W54" s="293"/>
      <c r="X54" s="283"/>
      <c r="Y54" s="283"/>
      <c r="Z54" s="283"/>
      <c r="AA54" s="283"/>
      <c r="AB54" s="283"/>
      <c r="AC54" s="283"/>
      <c r="AD54" s="283"/>
      <c r="AE54" s="283"/>
      <c r="AF54" s="283"/>
      <c r="AG54" s="283"/>
      <c r="AH54" s="283"/>
      <c r="AI54" s="283"/>
      <c r="AJ54" s="283"/>
      <c r="AK54" s="283"/>
      <c r="AL54" s="283"/>
      <c r="AM54" s="283"/>
    </row>
    <row r="55" spans="1:39" hidden="1" x14ac:dyDescent="0.25">
      <c r="A55" s="281">
        <f t="shared" si="0"/>
        <v>33</v>
      </c>
      <c r="B55" s="290" t="s">
        <v>954</v>
      </c>
      <c r="C55" s="291" t="s">
        <v>959</v>
      </c>
      <c r="D55" s="336"/>
      <c r="E55" s="393"/>
      <c r="F55" s="431"/>
      <c r="G55" s="303"/>
      <c r="H55" s="292"/>
      <c r="I55" s="292"/>
      <c r="J55" s="292"/>
      <c r="K55" s="292"/>
      <c r="L55" s="311"/>
      <c r="M55" s="292"/>
      <c r="N55" s="293"/>
      <c r="O55" s="303"/>
      <c r="P55" s="303"/>
      <c r="Q55" s="303"/>
      <c r="R55" s="303"/>
      <c r="S55" s="303"/>
      <c r="T55" s="303"/>
      <c r="U55" s="327">
        <v>22</v>
      </c>
      <c r="V55" s="303"/>
      <c r="W55" s="293"/>
      <c r="X55" s="283"/>
      <c r="Y55" s="283"/>
      <c r="Z55" s="283"/>
      <c r="AA55" s="283"/>
      <c r="AB55" s="283"/>
      <c r="AC55" s="283"/>
      <c r="AD55" s="283"/>
      <c r="AE55" s="283"/>
      <c r="AF55" s="283"/>
      <c r="AG55" s="283"/>
      <c r="AH55" s="283"/>
      <c r="AI55" s="283"/>
      <c r="AJ55" s="283"/>
      <c r="AK55" s="283"/>
      <c r="AL55" s="283"/>
      <c r="AM55" s="283"/>
    </row>
    <row r="56" spans="1:39" hidden="1" x14ac:dyDescent="0.25">
      <c r="A56" s="281">
        <f t="shared" si="0"/>
        <v>34</v>
      </c>
      <c r="B56" s="290" t="s">
        <v>952</v>
      </c>
      <c r="C56" s="291" t="s">
        <v>956</v>
      </c>
      <c r="D56" s="336"/>
      <c r="E56" s="393"/>
      <c r="F56" s="431"/>
      <c r="G56" s="303"/>
      <c r="H56" s="292"/>
      <c r="I56" s="292"/>
      <c r="J56" s="292"/>
      <c r="K56" s="292"/>
      <c r="L56" s="311"/>
      <c r="M56" s="292"/>
      <c r="N56" s="293"/>
      <c r="O56" s="303"/>
      <c r="P56" s="303"/>
      <c r="Q56" s="303"/>
      <c r="R56" s="303"/>
      <c r="S56" s="303"/>
      <c r="T56" s="303"/>
      <c r="U56" s="303"/>
      <c r="V56" s="327">
        <v>24</v>
      </c>
      <c r="W56" s="293"/>
      <c r="X56" s="283"/>
      <c r="Y56" s="283"/>
      <c r="Z56" s="283"/>
      <c r="AA56" s="283"/>
      <c r="AB56" s="283"/>
      <c r="AC56" s="283"/>
      <c r="AD56" s="283"/>
      <c r="AE56" s="283"/>
      <c r="AF56" s="283"/>
      <c r="AG56" s="283"/>
      <c r="AH56" s="283"/>
      <c r="AI56" s="283"/>
      <c r="AJ56" s="283"/>
      <c r="AK56" s="283"/>
      <c r="AL56" s="283"/>
      <c r="AM56" s="283"/>
    </row>
    <row r="57" spans="1:39" ht="15.75" hidden="1" thickBot="1" x14ac:dyDescent="0.3">
      <c r="A57" s="282">
        <f t="shared" si="0"/>
        <v>35</v>
      </c>
      <c r="B57" s="294" t="s">
        <v>949</v>
      </c>
      <c r="C57" s="295" t="s">
        <v>915</v>
      </c>
      <c r="D57" s="338"/>
      <c r="E57" s="398"/>
      <c r="F57" s="431"/>
      <c r="G57" s="533"/>
      <c r="H57" s="307"/>
      <c r="I57" s="307"/>
      <c r="J57" s="307"/>
      <c r="K57" s="307"/>
      <c r="L57" s="321"/>
      <c r="M57" s="323"/>
      <c r="N57" s="308"/>
      <c r="O57" s="309"/>
      <c r="P57" s="309"/>
      <c r="Q57" s="309"/>
      <c r="R57" s="309"/>
      <c r="S57" s="309"/>
      <c r="T57" s="309"/>
      <c r="U57" s="309"/>
      <c r="V57" s="309"/>
      <c r="W57" s="407">
        <v>29</v>
      </c>
      <c r="X57" s="283"/>
      <c r="Y57" s="283"/>
      <c r="Z57" s="283"/>
      <c r="AA57" s="283"/>
      <c r="AB57" s="283"/>
      <c r="AC57" s="283"/>
      <c r="AD57" s="283"/>
      <c r="AE57" s="283"/>
      <c r="AF57" s="283"/>
      <c r="AG57" s="283"/>
      <c r="AH57" s="283"/>
      <c r="AI57" s="283"/>
      <c r="AJ57" s="283"/>
      <c r="AK57" s="283"/>
      <c r="AL57" s="283"/>
      <c r="AM57" s="283"/>
    </row>
    <row r="58" spans="1:39" s="353" customFormat="1" hidden="1" x14ac:dyDescent="0.25">
      <c r="A58" s="344">
        <f t="shared" si="0"/>
        <v>36</v>
      </c>
      <c r="B58" s="345" t="s">
        <v>978</v>
      </c>
      <c r="C58" s="291" t="s">
        <v>979</v>
      </c>
      <c r="D58" s="349"/>
      <c r="E58" s="394"/>
      <c r="F58" s="432"/>
      <c r="G58" s="350"/>
      <c r="H58" s="351"/>
      <c r="I58" s="351"/>
      <c r="J58" s="351"/>
      <c r="K58" s="351"/>
      <c r="L58" s="361"/>
      <c r="M58" s="351"/>
      <c r="N58" s="352"/>
      <c r="O58" s="350"/>
      <c r="P58" s="350"/>
      <c r="Q58" s="350"/>
      <c r="R58" s="350"/>
      <c r="S58" s="350"/>
      <c r="T58" s="350"/>
      <c r="U58" s="350"/>
      <c r="V58" s="350"/>
      <c r="W58" s="408">
        <v>29</v>
      </c>
    </row>
    <row r="59" spans="1:39" s="353" customFormat="1" hidden="1" x14ac:dyDescent="0.25">
      <c r="A59" s="344">
        <f t="shared" si="0"/>
        <v>37</v>
      </c>
      <c r="B59" s="345" t="s">
        <v>978</v>
      </c>
      <c r="C59" s="291" t="s">
        <v>980</v>
      </c>
      <c r="D59" s="349"/>
      <c r="E59" s="394"/>
      <c r="F59" s="432"/>
      <c r="G59" s="350"/>
      <c r="H59" s="351"/>
      <c r="I59" s="351"/>
      <c r="J59" s="351"/>
      <c r="K59" s="351"/>
      <c r="L59" s="361"/>
      <c r="M59" s="351"/>
      <c r="N59" s="352"/>
      <c r="O59" s="350"/>
      <c r="P59" s="350"/>
      <c r="Q59" s="350"/>
      <c r="R59" s="350"/>
      <c r="S59" s="350"/>
      <c r="T59" s="350"/>
      <c r="U59" s="350"/>
      <c r="V59" s="350"/>
      <c r="W59" s="408">
        <v>29</v>
      </c>
    </row>
    <row r="60" spans="1:39" s="353" customFormat="1" ht="15.75" hidden="1" thickBot="1" x14ac:dyDescent="0.3">
      <c r="A60" s="362">
        <f t="shared" si="0"/>
        <v>38</v>
      </c>
      <c r="B60" s="363" t="s">
        <v>978</v>
      </c>
      <c r="C60" s="295" t="s">
        <v>981</v>
      </c>
      <c r="D60" s="366"/>
      <c r="E60" s="399"/>
      <c r="F60" s="432"/>
      <c r="G60" s="534"/>
      <c r="H60" s="369"/>
      <c r="I60" s="369"/>
      <c r="J60" s="369"/>
      <c r="K60" s="369"/>
      <c r="L60" s="370"/>
      <c r="M60" s="371"/>
      <c r="N60" s="372"/>
      <c r="O60" s="373"/>
      <c r="P60" s="373"/>
      <c r="Q60" s="373"/>
      <c r="R60" s="373"/>
      <c r="S60" s="373"/>
      <c r="T60" s="373"/>
      <c r="U60" s="373"/>
      <c r="V60" s="373"/>
      <c r="W60" s="407">
        <v>29</v>
      </c>
    </row>
    <row r="61" spans="1:39" x14ac:dyDescent="0.25">
      <c r="A61" s="278"/>
      <c r="B61" s="339"/>
      <c r="C61" s="339"/>
      <c r="D61" s="340"/>
      <c r="E61" s="340"/>
      <c r="F61" s="340"/>
      <c r="G61" s="340"/>
      <c r="H61" s="340"/>
      <c r="I61" s="340"/>
      <c r="J61" s="340"/>
      <c r="K61" s="340"/>
      <c r="L61" s="340"/>
      <c r="M61" s="340"/>
      <c r="N61" s="431"/>
      <c r="O61" s="340"/>
      <c r="P61" s="340"/>
      <c r="Q61" s="340"/>
      <c r="R61" s="340"/>
      <c r="S61" s="340"/>
      <c r="T61" s="340"/>
      <c r="U61" s="340"/>
      <c r="V61" s="340"/>
      <c r="W61" s="341"/>
      <c r="X61" s="342"/>
      <c r="Y61" s="342"/>
      <c r="Z61" s="342"/>
      <c r="AA61" s="342"/>
      <c r="AB61" s="343"/>
      <c r="AC61" s="341"/>
      <c r="AD61" s="342"/>
      <c r="AE61" s="342"/>
      <c r="AF61" s="342"/>
      <c r="AG61" s="342"/>
      <c r="AH61" s="342"/>
      <c r="AI61" s="342"/>
      <c r="AJ61" s="342"/>
      <c r="AK61" s="342"/>
      <c r="AL61" s="342"/>
      <c r="AM61" s="374"/>
    </row>
    <row r="62" spans="1:39" ht="15.75" customHeight="1" x14ac:dyDescent="0.25"/>
  </sheetData>
  <mergeCells count="11">
    <mergeCell ref="D21:E21"/>
    <mergeCell ref="G7:N7"/>
    <mergeCell ref="O7:W7"/>
    <mergeCell ref="D6:E6"/>
    <mergeCell ref="D7:E7"/>
    <mergeCell ref="A1:J4"/>
    <mergeCell ref="A5:J5"/>
    <mergeCell ref="A6:A8"/>
    <mergeCell ref="B6:B8"/>
    <mergeCell ref="C6:C8"/>
    <mergeCell ref="D8:E8"/>
  </mergeCells>
  <pageMargins left="0" right="0" top="0" bottom="0" header="0.11811023622047245" footer="0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A352"/>
  <sheetViews>
    <sheetView view="pageBreakPreview" topLeftCell="A173" zoomScale="70" zoomScaleNormal="100" zoomScaleSheetLayoutView="70" workbookViewId="0">
      <selection activeCell="J170" sqref="J170"/>
    </sheetView>
  </sheetViews>
  <sheetFormatPr defaultColWidth="8.85546875" defaultRowHeight="15.75" x14ac:dyDescent="0.25"/>
  <cols>
    <col min="1" max="1" width="8.85546875" style="25"/>
    <col min="2" max="2" width="25" style="25" customWidth="1"/>
    <col min="3" max="3" width="17.42578125" style="25" customWidth="1"/>
    <col min="4" max="4" width="16.7109375" style="25" customWidth="1"/>
    <col min="5" max="5" width="19.7109375" style="25" customWidth="1"/>
    <col min="6" max="6" width="9" style="25" bestFit="1" customWidth="1"/>
    <col min="7" max="7" width="17.42578125" style="25" customWidth="1"/>
    <col min="8" max="8" width="18.85546875" style="25" customWidth="1"/>
    <col min="9" max="9" width="12.28515625" style="25" bestFit="1" customWidth="1"/>
    <col min="10" max="11" width="11.140625" style="25" customWidth="1"/>
    <col min="12" max="12" width="9" style="25" customWidth="1"/>
    <col min="13" max="13" width="11" style="25" customWidth="1"/>
    <col min="14" max="15" width="8.85546875" style="25" customWidth="1"/>
    <col min="16" max="16" width="14.5703125" style="25" customWidth="1"/>
    <col min="17" max="17" width="30.5703125" style="25" customWidth="1"/>
    <col min="18" max="18" width="29" style="25" customWidth="1"/>
    <col min="19" max="19" width="29.42578125" style="25" customWidth="1"/>
    <col min="20" max="20" width="48.28515625" style="25" customWidth="1"/>
    <col min="21" max="21" width="14" style="25" customWidth="1"/>
    <col min="22" max="22" width="20.5703125" style="25" customWidth="1"/>
    <col min="23" max="25" width="8.85546875" style="25" customWidth="1"/>
    <col min="26" max="27" width="9.42578125" style="25" bestFit="1" customWidth="1"/>
    <col min="28" max="16384" width="8.85546875" style="25"/>
  </cols>
  <sheetData>
    <row r="1" spans="1:21" x14ac:dyDescent="0.25">
      <c r="A1" s="25" t="s">
        <v>0</v>
      </c>
      <c r="B1" s="173"/>
      <c r="C1" s="173"/>
      <c r="D1" s="173"/>
      <c r="E1" s="173"/>
      <c r="F1" s="173"/>
      <c r="G1" s="173"/>
      <c r="H1" s="173"/>
      <c r="I1" s="173"/>
      <c r="N1" s="494" t="s">
        <v>1</v>
      </c>
      <c r="O1" s="495"/>
      <c r="P1" s="495"/>
      <c r="Q1" s="495"/>
    </row>
    <row r="2" spans="1:21" x14ac:dyDescent="0.25">
      <c r="B2" s="173"/>
      <c r="C2" s="173"/>
      <c r="D2" s="173"/>
      <c r="E2" s="173"/>
      <c r="F2" s="173"/>
      <c r="G2" s="173"/>
      <c r="H2" s="173"/>
      <c r="I2" s="173"/>
      <c r="K2" s="234" t="s">
        <v>2</v>
      </c>
      <c r="L2" s="234"/>
      <c r="M2" s="234"/>
      <c r="N2" s="496" t="s">
        <v>3</v>
      </c>
      <c r="O2" s="496"/>
      <c r="P2" s="496"/>
      <c r="Q2" s="496"/>
    </row>
    <row r="3" spans="1:21" x14ac:dyDescent="0.25">
      <c r="B3" s="173"/>
      <c r="C3" s="173"/>
      <c r="D3" s="173"/>
      <c r="E3" s="173"/>
      <c r="F3" s="173"/>
      <c r="G3" s="173"/>
      <c r="H3" s="173"/>
      <c r="I3" s="173"/>
      <c r="K3" s="497"/>
      <c r="L3" s="497"/>
      <c r="M3" s="236"/>
      <c r="N3" s="497" t="s">
        <v>4</v>
      </c>
      <c r="O3" s="497"/>
      <c r="P3" s="497"/>
      <c r="Q3" s="497"/>
    </row>
    <row r="4" spans="1:21" x14ac:dyDescent="0.25">
      <c r="A4" s="484" t="s">
        <v>5</v>
      </c>
      <c r="B4" s="484"/>
      <c r="C4" s="484"/>
      <c r="D4" s="484"/>
      <c r="E4" s="484"/>
      <c r="F4" s="484"/>
      <c r="G4" s="484"/>
      <c r="H4" s="484"/>
      <c r="I4" s="484"/>
      <c r="J4" s="484"/>
      <c r="K4" s="484"/>
      <c r="L4" s="484"/>
      <c r="M4" s="484"/>
      <c r="N4" s="484"/>
      <c r="O4" s="484"/>
      <c r="P4" s="484"/>
      <c r="Q4" s="484"/>
    </row>
    <row r="5" spans="1:21" x14ac:dyDescent="0.25">
      <c r="B5" s="173"/>
      <c r="C5" s="173"/>
      <c r="D5" s="173"/>
      <c r="E5" s="173"/>
      <c r="F5" s="173"/>
      <c r="G5" s="493"/>
      <c r="H5" s="493"/>
      <c r="I5" s="493"/>
      <c r="J5" s="493"/>
      <c r="K5" s="1"/>
      <c r="L5" s="1"/>
      <c r="M5" s="1"/>
      <c r="N5" s="1"/>
      <c r="O5" s="1"/>
    </row>
    <row r="6" spans="1:21" x14ac:dyDescent="0.25">
      <c r="A6" s="484" t="s">
        <v>6</v>
      </c>
      <c r="B6" s="484"/>
      <c r="C6" s="484"/>
      <c r="D6" s="484"/>
      <c r="E6" s="484"/>
      <c r="F6" s="484"/>
      <c r="G6" s="484"/>
      <c r="H6" s="484"/>
      <c r="I6" s="484"/>
      <c r="J6" s="484"/>
      <c r="K6" s="484"/>
      <c r="L6" s="484"/>
      <c r="M6" s="484"/>
      <c r="N6" s="484"/>
      <c r="O6" s="484"/>
      <c r="P6" s="484"/>
      <c r="Q6" s="484"/>
    </row>
    <row r="7" spans="1:21" x14ac:dyDescent="0.25">
      <c r="A7" s="135"/>
      <c r="B7" s="135"/>
      <c r="C7" s="135"/>
      <c r="D7" s="135"/>
      <c r="E7" s="135"/>
      <c r="F7" s="135"/>
      <c r="G7" s="135"/>
      <c r="H7" s="135"/>
      <c r="I7" s="135"/>
      <c r="J7" s="135"/>
      <c r="K7" s="135"/>
      <c r="L7" s="135"/>
      <c r="M7" s="135"/>
      <c r="N7" s="135"/>
      <c r="O7" s="135"/>
      <c r="P7" s="135"/>
      <c r="Q7" s="135"/>
    </row>
    <row r="8" spans="1:21" x14ac:dyDescent="0.25">
      <c r="A8" s="485" t="s">
        <v>820</v>
      </c>
      <c r="B8" s="485"/>
      <c r="C8" s="485"/>
      <c r="D8" s="485"/>
      <c r="E8" s="485"/>
      <c r="F8" s="485"/>
      <c r="G8" s="485"/>
      <c r="H8" s="485"/>
      <c r="I8" s="485"/>
      <c r="J8" s="485"/>
      <c r="K8" s="485"/>
      <c r="L8" s="485"/>
      <c r="M8" s="485"/>
      <c r="N8" s="485"/>
      <c r="O8" s="485"/>
      <c r="P8" s="485"/>
      <c r="Q8" s="173"/>
    </row>
    <row r="9" spans="1:21" x14ac:dyDescent="0.25">
      <c r="A9" s="237"/>
      <c r="B9" s="135"/>
      <c r="C9" s="237"/>
      <c r="D9" s="237"/>
      <c r="E9" s="237"/>
      <c r="F9" s="135"/>
      <c r="G9" s="237"/>
      <c r="H9" s="237"/>
      <c r="I9" s="237"/>
      <c r="J9" s="237"/>
      <c r="K9" s="237"/>
      <c r="L9" s="237"/>
      <c r="M9" s="237"/>
      <c r="N9" s="237"/>
      <c r="O9" s="237"/>
      <c r="P9" s="135"/>
      <c r="Q9" s="173"/>
    </row>
    <row r="10" spans="1:21" x14ac:dyDescent="0.25">
      <c r="A10" s="486" t="s">
        <v>8</v>
      </c>
      <c r="B10" s="455" t="s">
        <v>9</v>
      </c>
      <c r="C10" s="487" t="s">
        <v>10</v>
      </c>
      <c r="D10" s="462"/>
      <c r="E10" s="487" t="s">
        <v>11</v>
      </c>
      <c r="F10" s="455" t="s">
        <v>12</v>
      </c>
      <c r="G10" s="486" t="s">
        <v>13</v>
      </c>
      <c r="H10" s="486"/>
      <c r="I10" s="486" t="s">
        <v>14</v>
      </c>
      <c r="J10" s="486" t="s">
        <v>15</v>
      </c>
      <c r="K10" s="488" t="s">
        <v>16</v>
      </c>
      <c r="L10" s="488" t="s">
        <v>17</v>
      </c>
      <c r="M10" s="489" t="s">
        <v>18</v>
      </c>
      <c r="N10" s="488" t="s">
        <v>19</v>
      </c>
      <c r="O10" s="488"/>
      <c r="P10" s="489" t="s">
        <v>20</v>
      </c>
      <c r="Q10" s="470" t="s">
        <v>21</v>
      </c>
      <c r="S10" s="2"/>
      <c r="T10" s="2"/>
      <c r="U10" s="2" t="s">
        <v>22</v>
      </c>
    </row>
    <row r="11" spans="1:21" x14ac:dyDescent="0.25">
      <c r="A11" s="486"/>
      <c r="B11" s="453"/>
      <c r="C11" s="487"/>
      <c r="D11" s="462"/>
      <c r="E11" s="487"/>
      <c r="F11" s="453"/>
      <c r="G11" s="3"/>
      <c r="H11" s="3"/>
      <c r="I11" s="486"/>
      <c r="J11" s="486"/>
      <c r="K11" s="488"/>
      <c r="L11" s="488"/>
      <c r="M11" s="490"/>
      <c r="N11" s="4"/>
      <c r="O11" s="4"/>
      <c r="P11" s="490"/>
      <c r="Q11" s="450"/>
    </row>
    <row r="12" spans="1:21" ht="63" x14ac:dyDescent="0.25">
      <c r="A12" s="462"/>
      <c r="B12" s="454"/>
      <c r="C12" s="462"/>
      <c r="D12" s="462"/>
      <c r="E12" s="462"/>
      <c r="F12" s="454"/>
      <c r="G12" s="3" t="s">
        <v>23</v>
      </c>
      <c r="H12" s="3" t="s">
        <v>24</v>
      </c>
      <c r="I12" s="486"/>
      <c r="J12" s="462"/>
      <c r="K12" s="488"/>
      <c r="L12" s="488"/>
      <c r="M12" s="491"/>
      <c r="N12" s="4" t="s">
        <v>25</v>
      </c>
      <c r="O12" s="4" t="s">
        <v>26</v>
      </c>
      <c r="P12" s="492"/>
      <c r="Q12" s="451"/>
      <c r="U12" s="25" t="s">
        <v>27</v>
      </c>
    </row>
    <row r="13" spans="1:21" x14ac:dyDescent="0.25">
      <c r="A13" s="476" t="s">
        <v>28</v>
      </c>
      <c r="B13" s="477"/>
      <c r="C13" s="477"/>
      <c r="D13" s="477"/>
      <c r="E13" s="477"/>
      <c r="F13" s="477"/>
      <c r="G13" s="477"/>
      <c r="H13" s="477"/>
      <c r="I13" s="477"/>
      <c r="J13" s="477"/>
      <c r="K13" s="477"/>
      <c r="L13" s="477"/>
      <c r="M13" s="477"/>
      <c r="N13" s="477"/>
      <c r="O13" s="477"/>
      <c r="P13" s="477"/>
      <c r="Q13" s="478"/>
    </row>
    <row r="14" spans="1:21" ht="31.5" x14ac:dyDescent="0.25">
      <c r="A14" s="5"/>
      <c r="B14" s="245"/>
      <c r="C14" s="3" t="s">
        <v>29</v>
      </c>
      <c r="D14" s="3" t="s">
        <v>30</v>
      </c>
      <c r="E14" s="238">
        <v>100218753</v>
      </c>
      <c r="F14" s="6" t="s">
        <v>31</v>
      </c>
      <c r="G14" s="7">
        <v>1979.95</v>
      </c>
      <c r="H14" s="7">
        <v>1979.95</v>
      </c>
      <c r="I14" s="238">
        <f t="shared" ref="I14:I40" si="0">G14-H14</f>
        <v>0</v>
      </c>
      <c r="J14" s="238">
        <v>2400</v>
      </c>
      <c r="K14" s="238">
        <f t="shared" ref="K14:K40" si="1">I14*J14</f>
        <v>0</v>
      </c>
      <c r="L14" s="8">
        <v>0</v>
      </c>
      <c r="M14" s="238"/>
      <c r="N14" s="238"/>
      <c r="O14" s="238"/>
      <c r="P14" s="9">
        <f t="shared" ref="P14:P40" si="2">K14+ROUND(K14*L14,0)+M14</f>
        <v>0</v>
      </c>
      <c r="Q14" s="238"/>
      <c r="R14" s="25" t="s">
        <v>32</v>
      </c>
      <c r="T14" s="25" t="s">
        <v>33</v>
      </c>
    </row>
    <row r="15" spans="1:21" ht="31.5" x14ac:dyDescent="0.25">
      <c r="A15" s="5"/>
      <c r="B15" s="173"/>
      <c r="C15" s="3" t="s">
        <v>29</v>
      </c>
      <c r="D15" s="3" t="s">
        <v>34</v>
      </c>
      <c r="E15" s="238">
        <v>100218739</v>
      </c>
      <c r="F15" s="10" t="s">
        <v>31</v>
      </c>
      <c r="G15" s="238">
        <v>3.04</v>
      </c>
      <c r="H15" s="238">
        <v>3.04</v>
      </c>
      <c r="I15" s="246">
        <f>G15-H15</f>
        <v>0</v>
      </c>
      <c r="J15" s="238">
        <v>1200</v>
      </c>
      <c r="K15" s="246">
        <f>I15*J15</f>
        <v>0</v>
      </c>
      <c r="L15" s="8">
        <v>0</v>
      </c>
      <c r="M15" s="238"/>
      <c r="N15" s="238"/>
      <c r="O15" s="238"/>
      <c r="P15" s="11">
        <f>K15+ROUND(K15*L15,0)+M15</f>
        <v>0</v>
      </c>
      <c r="Q15" s="238"/>
      <c r="R15" s="25" t="s">
        <v>32</v>
      </c>
      <c r="T15" s="25" t="s">
        <v>35</v>
      </c>
    </row>
    <row r="16" spans="1:21" ht="47.25" x14ac:dyDescent="0.25">
      <c r="A16" s="5"/>
      <c r="B16" s="173"/>
      <c r="C16" s="3" t="s">
        <v>36</v>
      </c>
      <c r="D16" s="3" t="s">
        <v>37</v>
      </c>
      <c r="E16" s="12" t="s">
        <v>38</v>
      </c>
      <c r="F16" s="10" t="s">
        <v>31</v>
      </c>
      <c r="G16" s="238"/>
      <c r="H16" s="238"/>
      <c r="I16" s="246">
        <f t="shared" si="0"/>
        <v>0</v>
      </c>
      <c r="J16" s="238">
        <v>2400</v>
      </c>
      <c r="K16" s="240">
        <f t="shared" si="1"/>
        <v>0</v>
      </c>
      <c r="L16" s="8">
        <v>0</v>
      </c>
      <c r="M16" s="238"/>
      <c r="N16" s="238"/>
      <c r="O16" s="238"/>
      <c r="P16" s="171">
        <v>410569</v>
      </c>
      <c r="Q16" s="238" t="s">
        <v>39</v>
      </c>
    </row>
    <row r="17" spans="1:27" ht="42.75" customHeight="1" x14ac:dyDescent="0.25">
      <c r="A17" s="5"/>
      <c r="B17" s="173"/>
      <c r="C17" s="3" t="s">
        <v>40</v>
      </c>
      <c r="D17" s="3" t="s">
        <v>41</v>
      </c>
      <c r="E17" s="13">
        <v>7251086000017</v>
      </c>
      <c r="F17" s="10" t="s">
        <v>42</v>
      </c>
      <c r="G17" s="238">
        <v>1420.9432999999999</v>
      </c>
      <c r="H17" s="238">
        <v>1420.9432999999999</v>
      </c>
      <c r="I17" s="246">
        <f t="shared" si="0"/>
        <v>0</v>
      </c>
      <c r="J17" s="3">
        <v>7200</v>
      </c>
      <c r="K17" s="240">
        <f t="shared" si="1"/>
        <v>0</v>
      </c>
      <c r="L17" s="8">
        <v>0</v>
      </c>
      <c r="M17" s="238"/>
      <c r="N17" s="238"/>
      <c r="O17" s="238"/>
      <c r="P17" s="11">
        <f t="shared" si="2"/>
        <v>0</v>
      </c>
      <c r="Q17" s="238"/>
      <c r="R17" s="25" t="s">
        <v>43</v>
      </c>
      <c r="T17" s="25" t="s">
        <v>44</v>
      </c>
    </row>
    <row r="18" spans="1:27" ht="54" customHeight="1" x14ac:dyDescent="0.25">
      <c r="A18" s="5"/>
      <c r="B18" s="173"/>
      <c r="C18" s="3" t="s">
        <v>45</v>
      </c>
      <c r="D18" s="3" t="s">
        <v>46</v>
      </c>
      <c r="E18" s="14">
        <v>7251086000022</v>
      </c>
      <c r="F18" s="10" t="s">
        <v>42</v>
      </c>
      <c r="G18" s="7">
        <v>2311.7872000000002</v>
      </c>
      <c r="H18" s="7">
        <v>2264.5169999999998</v>
      </c>
      <c r="I18" s="246">
        <f t="shared" si="0"/>
        <v>47.270200000000386</v>
      </c>
      <c r="J18" s="6">
        <v>1200</v>
      </c>
      <c r="K18" s="240">
        <f t="shared" si="1"/>
        <v>56724.240000000464</v>
      </c>
      <c r="L18" s="8">
        <v>0</v>
      </c>
      <c r="M18" s="238"/>
      <c r="N18" s="238"/>
      <c r="O18" s="238"/>
      <c r="P18" s="11">
        <f t="shared" si="2"/>
        <v>56724.240000000464</v>
      </c>
      <c r="Q18" s="238"/>
      <c r="T18" s="25" t="s">
        <v>47</v>
      </c>
      <c r="Z18" s="15">
        <f>P19+P20</f>
        <v>0</v>
      </c>
      <c r="AA18" s="15">
        <f>P138+P139+P140+P141+P142+P143+P144+P145+P146+P147+P148+P149+P150+P151</f>
        <v>56557</v>
      </c>
    </row>
    <row r="19" spans="1:27" ht="54" customHeight="1" x14ac:dyDescent="0.25">
      <c r="A19" s="5"/>
      <c r="B19" s="173"/>
      <c r="C19" s="3" t="s">
        <v>45</v>
      </c>
      <c r="D19" s="3" t="s">
        <v>48</v>
      </c>
      <c r="E19" s="14">
        <v>9217084001433</v>
      </c>
      <c r="F19" s="10" t="s">
        <v>42</v>
      </c>
      <c r="G19" s="7">
        <v>5950</v>
      </c>
      <c r="H19" s="7">
        <v>5787</v>
      </c>
      <c r="I19" s="246">
        <f t="shared" si="0"/>
        <v>163</v>
      </c>
      <c r="J19" s="6">
        <v>120</v>
      </c>
      <c r="K19" s="246">
        <f>I19*J19</f>
        <v>19560</v>
      </c>
      <c r="L19" s="8">
        <v>4.99E-2</v>
      </c>
      <c r="M19" s="238"/>
      <c r="N19" s="238"/>
      <c r="O19" s="238"/>
      <c r="P19" s="11"/>
      <c r="Q19" s="238"/>
      <c r="Z19" s="15"/>
    </row>
    <row r="20" spans="1:27" ht="54" customHeight="1" x14ac:dyDescent="0.25">
      <c r="A20" s="5"/>
      <c r="B20" s="173"/>
      <c r="C20" s="3" t="s">
        <v>45</v>
      </c>
      <c r="D20" s="3" t="s">
        <v>49</v>
      </c>
      <c r="E20" s="14">
        <v>9217084002301</v>
      </c>
      <c r="F20" s="10" t="s">
        <v>42</v>
      </c>
      <c r="G20" s="172">
        <v>12263</v>
      </c>
      <c r="H20" s="172">
        <v>12008</v>
      </c>
      <c r="I20" s="246">
        <f t="shared" si="0"/>
        <v>255</v>
      </c>
      <c r="J20" s="6">
        <v>120</v>
      </c>
      <c r="K20" s="246">
        <f t="shared" si="1"/>
        <v>30600</v>
      </c>
      <c r="L20" s="8">
        <v>4.99E-2</v>
      </c>
      <c r="M20" s="238"/>
      <c r="N20" s="238"/>
      <c r="O20" s="238"/>
      <c r="P20" s="11"/>
      <c r="Q20" s="238"/>
    </row>
    <row r="21" spans="1:27" ht="54" customHeight="1" x14ac:dyDescent="0.25">
      <c r="A21" s="5"/>
      <c r="B21" s="173"/>
      <c r="C21" s="3" t="s">
        <v>50</v>
      </c>
      <c r="D21" s="3" t="s">
        <v>51</v>
      </c>
      <c r="E21" s="14">
        <v>7251086000008</v>
      </c>
      <c r="F21" s="10" t="s">
        <v>42</v>
      </c>
      <c r="G21" s="7">
        <v>5173.6958999999997</v>
      </c>
      <c r="H21" s="7">
        <v>4981.1764999999996</v>
      </c>
      <c r="I21" s="246">
        <f t="shared" si="0"/>
        <v>192.51940000000013</v>
      </c>
      <c r="J21" s="6">
        <v>600</v>
      </c>
      <c r="K21" s="246">
        <f t="shared" si="1"/>
        <v>115511.64000000007</v>
      </c>
      <c r="L21" s="8">
        <v>0</v>
      </c>
      <c r="M21" s="238"/>
      <c r="N21" s="238"/>
      <c r="O21" s="238"/>
      <c r="P21" s="11">
        <f t="shared" si="2"/>
        <v>115511.64000000007</v>
      </c>
      <c r="Q21" s="238"/>
      <c r="T21" s="25" t="s">
        <v>52</v>
      </c>
      <c r="Z21" s="15">
        <f>P22+P23</f>
        <v>0</v>
      </c>
      <c r="AA21" s="15">
        <f>P152+P153+P154+P155+P156+P157+P158+P159+P160+P161</f>
        <v>113349</v>
      </c>
    </row>
    <row r="22" spans="1:27" ht="54" customHeight="1" x14ac:dyDescent="0.25">
      <c r="A22" s="5"/>
      <c r="B22" s="173"/>
      <c r="C22" s="3" t="s">
        <v>50</v>
      </c>
      <c r="D22" s="3" t="s">
        <v>53</v>
      </c>
      <c r="E22" s="14">
        <v>9217086002746</v>
      </c>
      <c r="F22" s="10" t="s">
        <v>42</v>
      </c>
      <c r="G22" s="7">
        <v>24136</v>
      </c>
      <c r="H22" s="7">
        <v>23634</v>
      </c>
      <c r="I22" s="246">
        <f t="shared" si="0"/>
        <v>502</v>
      </c>
      <c r="J22" s="6">
        <v>80</v>
      </c>
      <c r="K22" s="246">
        <f t="shared" si="1"/>
        <v>40160</v>
      </c>
      <c r="L22" s="8">
        <v>4.99E-2</v>
      </c>
      <c r="M22" s="238"/>
      <c r="N22" s="238"/>
      <c r="O22" s="238"/>
      <c r="P22" s="11"/>
      <c r="Q22" s="238"/>
    </row>
    <row r="23" spans="1:27" ht="54" customHeight="1" x14ac:dyDescent="0.25">
      <c r="A23" s="5"/>
      <c r="B23" s="173"/>
      <c r="C23" s="3" t="s">
        <v>50</v>
      </c>
      <c r="D23" s="3" t="s">
        <v>54</v>
      </c>
      <c r="E23" s="14">
        <v>9217086007139</v>
      </c>
      <c r="F23" s="10" t="s">
        <v>42</v>
      </c>
      <c r="G23" s="7">
        <v>11946</v>
      </c>
      <c r="H23" s="7">
        <v>11010</v>
      </c>
      <c r="I23" s="246">
        <f t="shared" si="0"/>
        <v>936</v>
      </c>
      <c r="J23" s="6">
        <v>80</v>
      </c>
      <c r="K23" s="246">
        <f t="shared" si="1"/>
        <v>74880</v>
      </c>
      <c r="L23" s="8">
        <v>4.99E-2</v>
      </c>
      <c r="M23" s="238"/>
      <c r="N23" s="238"/>
      <c r="O23" s="238"/>
      <c r="P23" s="11"/>
      <c r="Q23" s="238"/>
    </row>
    <row r="24" spans="1:27" ht="54" customHeight="1" x14ac:dyDescent="0.25">
      <c r="A24" s="5"/>
      <c r="B24" s="173"/>
      <c r="C24" s="3" t="s">
        <v>55</v>
      </c>
      <c r="D24" s="3" t="s">
        <v>56</v>
      </c>
      <c r="E24" s="13">
        <v>7251086000001</v>
      </c>
      <c r="F24" s="10" t="s">
        <v>42</v>
      </c>
      <c r="G24" s="7">
        <v>0.6</v>
      </c>
      <c r="H24" s="7">
        <v>0.6</v>
      </c>
      <c r="I24" s="246">
        <f t="shared" si="0"/>
        <v>0</v>
      </c>
      <c r="J24" s="3">
        <v>600</v>
      </c>
      <c r="K24" s="246">
        <f t="shared" si="1"/>
        <v>0</v>
      </c>
      <c r="L24" s="16">
        <v>0</v>
      </c>
      <c r="M24" s="238"/>
      <c r="N24" s="238"/>
      <c r="O24" s="238"/>
      <c r="P24" s="11">
        <f t="shared" si="2"/>
        <v>0</v>
      </c>
      <c r="Q24" s="238"/>
      <c r="T24" s="25" t="s">
        <v>57</v>
      </c>
    </row>
    <row r="25" spans="1:27" ht="54" customHeight="1" x14ac:dyDescent="0.25">
      <c r="A25" s="5"/>
      <c r="B25" s="173"/>
      <c r="C25" s="3" t="s">
        <v>55</v>
      </c>
      <c r="D25" s="3" t="s">
        <v>58</v>
      </c>
      <c r="E25" s="13">
        <v>7251086000012</v>
      </c>
      <c r="F25" s="10" t="s">
        <v>42</v>
      </c>
      <c r="G25" s="7">
        <v>452.49360000000001</v>
      </c>
      <c r="H25" s="7">
        <v>448.76859999999999</v>
      </c>
      <c r="I25" s="246">
        <f t="shared" si="0"/>
        <v>3.7250000000000227</v>
      </c>
      <c r="J25" s="3">
        <v>1200</v>
      </c>
      <c r="K25" s="246">
        <f t="shared" si="1"/>
        <v>4470.0000000000273</v>
      </c>
      <c r="L25" s="16">
        <v>0</v>
      </c>
      <c r="M25" s="238"/>
      <c r="N25" s="238"/>
      <c r="O25" s="238"/>
      <c r="P25" s="11">
        <f t="shared" si="2"/>
        <v>4470.0000000000273</v>
      </c>
      <c r="Q25" s="238"/>
      <c r="T25" s="25" t="s">
        <v>59</v>
      </c>
      <c r="Z25" s="15">
        <f>P26+P27</f>
        <v>4452</v>
      </c>
      <c r="AA25" s="15" t="e">
        <f>#REF!+P163+P164</f>
        <v>#REF!</v>
      </c>
    </row>
    <row r="26" spans="1:27" ht="54" customHeight="1" x14ac:dyDescent="0.25">
      <c r="A26" s="5"/>
      <c r="B26" s="173"/>
      <c r="C26" s="3" t="s">
        <v>55</v>
      </c>
      <c r="D26" s="3" t="s">
        <v>60</v>
      </c>
      <c r="E26" s="13">
        <v>9217086002673</v>
      </c>
      <c r="F26" s="10" t="s">
        <v>42</v>
      </c>
      <c r="G26" s="29">
        <v>3488</v>
      </c>
      <c r="H26" s="29">
        <v>3488</v>
      </c>
      <c r="I26" s="246">
        <f t="shared" si="0"/>
        <v>0</v>
      </c>
      <c r="J26" s="3">
        <v>80</v>
      </c>
      <c r="K26" s="246">
        <f>I26*J26</f>
        <v>0</v>
      </c>
      <c r="L26" s="8">
        <v>4.99E-2</v>
      </c>
      <c r="M26" s="238"/>
      <c r="N26" s="238"/>
      <c r="O26" s="238"/>
      <c r="P26" s="11">
        <f t="shared" si="2"/>
        <v>0</v>
      </c>
      <c r="Q26" s="238"/>
    </row>
    <row r="27" spans="1:27" ht="54" customHeight="1" x14ac:dyDescent="0.25">
      <c r="A27" s="5"/>
      <c r="B27" s="173"/>
      <c r="C27" s="3" t="s">
        <v>55</v>
      </c>
      <c r="D27" s="3" t="s">
        <v>61</v>
      </c>
      <c r="E27" s="13">
        <v>9217087000115</v>
      </c>
      <c r="F27" s="10" t="s">
        <v>42</v>
      </c>
      <c r="G27" s="29">
        <v>2778</v>
      </c>
      <c r="H27" s="29">
        <v>2725</v>
      </c>
      <c r="I27" s="246">
        <f t="shared" si="0"/>
        <v>53</v>
      </c>
      <c r="J27" s="3">
        <v>80</v>
      </c>
      <c r="K27" s="246">
        <f t="shared" si="1"/>
        <v>4240</v>
      </c>
      <c r="L27" s="8">
        <v>4.99E-2</v>
      </c>
      <c r="M27" s="238"/>
      <c r="N27" s="238"/>
      <c r="O27" s="238"/>
      <c r="P27" s="11">
        <f t="shared" si="2"/>
        <v>4452</v>
      </c>
      <c r="Q27" s="238"/>
    </row>
    <row r="28" spans="1:27" ht="54" customHeight="1" x14ac:dyDescent="0.25">
      <c r="A28" s="5"/>
      <c r="B28" s="173"/>
      <c r="C28" s="3" t="s">
        <v>62</v>
      </c>
      <c r="D28" s="3" t="s">
        <v>63</v>
      </c>
      <c r="E28" s="14">
        <v>7251086000026</v>
      </c>
      <c r="F28" s="10" t="s">
        <v>42</v>
      </c>
      <c r="G28" s="7">
        <v>2012.2167999999999</v>
      </c>
      <c r="H28" s="7">
        <v>1945.3906999999999</v>
      </c>
      <c r="I28" s="246">
        <f t="shared" si="0"/>
        <v>66.826099999999997</v>
      </c>
      <c r="J28" s="6">
        <v>600</v>
      </c>
      <c r="K28" s="246">
        <f t="shared" si="1"/>
        <v>40095.659999999996</v>
      </c>
      <c r="L28" s="8">
        <v>0</v>
      </c>
      <c r="M28" s="238"/>
      <c r="N28" s="238"/>
      <c r="O28" s="238"/>
      <c r="P28" s="11">
        <f t="shared" si="2"/>
        <v>40095.659999999996</v>
      </c>
      <c r="Q28" s="238"/>
      <c r="T28" s="25" t="s">
        <v>64</v>
      </c>
      <c r="Z28" s="15">
        <f>P29+P30</f>
        <v>0</v>
      </c>
      <c r="AA28" s="15">
        <f>P165+P168+P166+P167+P169+P170</f>
        <v>37160</v>
      </c>
    </row>
    <row r="29" spans="1:27" ht="54" customHeight="1" x14ac:dyDescent="0.25">
      <c r="A29" s="5"/>
      <c r="B29" s="173"/>
      <c r="C29" s="3" t="s">
        <v>62</v>
      </c>
      <c r="D29" s="3" t="s">
        <v>65</v>
      </c>
      <c r="E29" s="14">
        <v>9217087000121</v>
      </c>
      <c r="F29" s="10" t="s">
        <v>42</v>
      </c>
      <c r="G29" s="29">
        <v>1841</v>
      </c>
      <c r="H29" s="29">
        <v>1841</v>
      </c>
      <c r="I29" s="246">
        <f t="shared" si="0"/>
        <v>0</v>
      </c>
      <c r="J29" s="6">
        <v>120</v>
      </c>
      <c r="K29" s="246">
        <f t="shared" si="1"/>
        <v>0</v>
      </c>
      <c r="L29" s="8">
        <v>4.99E-2</v>
      </c>
      <c r="M29" s="238"/>
      <c r="N29" s="238"/>
      <c r="O29" s="238"/>
      <c r="P29" s="11">
        <f t="shared" si="2"/>
        <v>0</v>
      </c>
      <c r="Q29" s="238"/>
    </row>
    <row r="30" spans="1:27" ht="54" customHeight="1" x14ac:dyDescent="0.25">
      <c r="A30" s="5"/>
      <c r="B30" s="173" t="s">
        <v>66</v>
      </c>
      <c r="C30" s="3" t="s">
        <v>62</v>
      </c>
      <c r="D30" s="3" t="s">
        <v>67</v>
      </c>
      <c r="E30" s="14">
        <v>9217087000102</v>
      </c>
      <c r="F30" s="10" t="s">
        <v>42</v>
      </c>
      <c r="G30" s="29">
        <v>7683</v>
      </c>
      <c r="H30" s="29">
        <v>7333</v>
      </c>
      <c r="I30" s="246">
        <f t="shared" si="0"/>
        <v>350</v>
      </c>
      <c r="J30" s="6">
        <v>120</v>
      </c>
      <c r="K30" s="246">
        <f t="shared" si="1"/>
        <v>42000</v>
      </c>
      <c r="L30" s="8">
        <v>4.99E-2</v>
      </c>
      <c r="M30" s="238"/>
      <c r="N30" s="238"/>
      <c r="O30" s="238"/>
      <c r="P30" s="11"/>
      <c r="Q30" s="238"/>
    </row>
    <row r="31" spans="1:27" ht="54" customHeight="1" x14ac:dyDescent="0.25">
      <c r="A31" s="5"/>
      <c r="B31" s="173"/>
      <c r="C31" s="3" t="s">
        <v>68</v>
      </c>
      <c r="D31" s="3" t="s">
        <v>69</v>
      </c>
      <c r="E31" s="14">
        <v>7251086000034</v>
      </c>
      <c r="F31" s="10" t="s">
        <v>42</v>
      </c>
      <c r="G31" s="7">
        <v>1141.8273999999999</v>
      </c>
      <c r="H31" s="7">
        <v>1128.5780999999999</v>
      </c>
      <c r="I31" s="246">
        <f t="shared" si="0"/>
        <v>13.249299999999948</v>
      </c>
      <c r="J31" s="6">
        <v>1200</v>
      </c>
      <c r="K31" s="246">
        <f t="shared" si="1"/>
        <v>15899.159999999938</v>
      </c>
      <c r="L31" s="8">
        <v>0</v>
      </c>
      <c r="M31" s="238"/>
      <c r="N31" s="238"/>
      <c r="O31" s="238"/>
      <c r="P31" s="11">
        <f t="shared" si="2"/>
        <v>15899.159999999938</v>
      </c>
      <c r="Q31" s="238"/>
      <c r="T31" s="25" t="s">
        <v>70</v>
      </c>
      <c r="Z31" s="15">
        <f>P33+P34</f>
        <v>0</v>
      </c>
      <c r="AA31" s="15">
        <f>P171+P172+P173+P174+P175+P176+P177+P178</f>
        <v>14763</v>
      </c>
    </row>
    <row r="32" spans="1:27" ht="54" customHeight="1" x14ac:dyDescent="0.25">
      <c r="A32" s="5"/>
      <c r="B32" s="173"/>
      <c r="C32" s="3" t="s">
        <v>68</v>
      </c>
      <c r="D32" s="3" t="s">
        <v>71</v>
      </c>
      <c r="E32" s="14">
        <v>7251086000016</v>
      </c>
      <c r="F32" s="10" t="s">
        <v>42</v>
      </c>
      <c r="G32" s="7">
        <v>1427.7659000000001</v>
      </c>
      <c r="H32" s="7">
        <v>1427.7659000000001</v>
      </c>
      <c r="I32" s="246">
        <f t="shared" si="0"/>
        <v>0</v>
      </c>
      <c r="J32" s="6">
        <v>600</v>
      </c>
      <c r="K32" s="246">
        <f t="shared" si="1"/>
        <v>0</v>
      </c>
      <c r="L32" s="8">
        <v>0</v>
      </c>
      <c r="M32" s="238"/>
      <c r="N32" s="238"/>
      <c r="O32" s="238"/>
      <c r="P32" s="11">
        <f t="shared" si="2"/>
        <v>0</v>
      </c>
      <c r="Q32" s="238"/>
      <c r="T32" s="25" t="s">
        <v>72</v>
      </c>
    </row>
    <row r="33" spans="1:26" ht="47.25" x14ac:dyDescent="0.25">
      <c r="A33" s="5"/>
      <c r="B33" s="173"/>
      <c r="C33" s="3" t="s">
        <v>68</v>
      </c>
      <c r="D33" s="3" t="s">
        <v>73</v>
      </c>
      <c r="E33" s="14">
        <v>9217087000125</v>
      </c>
      <c r="F33" s="10" t="s">
        <v>42</v>
      </c>
      <c r="G33" s="29">
        <v>8163</v>
      </c>
      <c r="H33" s="29">
        <v>8077</v>
      </c>
      <c r="I33" s="246">
        <f t="shared" si="0"/>
        <v>86</v>
      </c>
      <c r="J33" s="6">
        <v>120</v>
      </c>
      <c r="K33" s="246">
        <f t="shared" si="1"/>
        <v>10320</v>
      </c>
      <c r="L33" s="8">
        <v>4.99E-2</v>
      </c>
      <c r="M33" s="238"/>
      <c r="N33" s="238"/>
      <c r="O33" s="238"/>
      <c r="P33" s="11"/>
      <c r="Q33" s="238"/>
    </row>
    <row r="34" spans="1:26" ht="47.25" x14ac:dyDescent="0.25">
      <c r="A34" s="5"/>
      <c r="B34" s="173"/>
      <c r="C34" s="3" t="s">
        <v>68</v>
      </c>
      <c r="D34" s="3" t="s">
        <v>74</v>
      </c>
      <c r="E34" s="14">
        <v>9217087000114</v>
      </c>
      <c r="F34" s="10" t="s">
        <v>42</v>
      </c>
      <c r="G34" s="29">
        <v>11639</v>
      </c>
      <c r="H34" s="29">
        <v>11607</v>
      </c>
      <c r="I34" s="246">
        <f t="shared" si="0"/>
        <v>32</v>
      </c>
      <c r="J34" s="6">
        <v>120</v>
      </c>
      <c r="K34" s="246">
        <f t="shared" si="1"/>
        <v>3840</v>
      </c>
      <c r="L34" s="8">
        <v>4.99E-2</v>
      </c>
      <c r="M34" s="238"/>
      <c r="N34" s="238"/>
      <c r="O34" s="238"/>
      <c r="P34" s="11"/>
      <c r="Q34" s="238"/>
    </row>
    <row r="35" spans="1:26" ht="31.5" x14ac:dyDescent="0.25">
      <c r="A35" s="5"/>
      <c r="B35" s="173"/>
      <c r="C35" s="3" t="s">
        <v>75</v>
      </c>
      <c r="D35" s="17" t="s">
        <v>76</v>
      </c>
      <c r="E35" s="18">
        <v>9217077002760</v>
      </c>
      <c r="F35" s="10" t="s">
        <v>42</v>
      </c>
      <c r="G35" s="29">
        <v>6980</v>
      </c>
      <c r="H35" s="29">
        <v>6699</v>
      </c>
      <c r="I35" s="246">
        <f t="shared" si="0"/>
        <v>281</v>
      </c>
      <c r="J35" s="6" t="s">
        <v>77</v>
      </c>
      <c r="K35" s="246">
        <f t="shared" si="1"/>
        <v>22480</v>
      </c>
      <c r="L35" s="19">
        <v>0</v>
      </c>
      <c r="M35" s="238"/>
      <c r="N35" s="238"/>
      <c r="O35" s="238"/>
      <c r="P35" s="11">
        <f t="shared" si="2"/>
        <v>22480</v>
      </c>
      <c r="Q35" s="238"/>
      <c r="R35" s="25" t="s">
        <v>78</v>
      </c>
      <c r="T35" s="25" t="s">
        <v>79</v>
      </c>
      <c r="Z35" s="15">
        <f>P179+P180+P181+P182+P183+P184+P185</f>
        <v>23060</v>
      </c>
    </row>
    <row r="36" spans="1:26" ht="31.5" x14ac:dyDescent="0.25">
      <c r="A36" s="5"/>
      <c r="B36" s="173"/>
      <c r="C36" s="3" t="s">
        <v>75</v>
      </c>
      <c r="D36" s="17" t="s">
        <v>80</v>
      </c>
      <c r="E36" s="18">
        <v>9233080000446</v>
      </c>
      <c r="F36" s="10" t="s">
        <v>42</v>
      </c>
      <c r="G36" s="29">
        <v>75294</v>
      </c>
      <c r="H36" s="29">
        <v>72143</v>
      </c>
      <c r="I36" s="246">
        <f t="shared" si="0"/>
        <v>3151</v>
      </c>
      <c r="J36" s="6">
        <v>1</v>
      </c>
      <c r="K36" s="246">
        <f t="shared" si="1"/>
        <v>3151</v>
      </c>
      <c r="L36" s="19">
        <v>0</v>
      </c>
      <c r="M36" s="238"/>
      <c r="N36" s="238"/>
      <c r="O36" s="238"/>
      <c r="P36" s="11">
        <f t="shared" si="2"/>
        <v>3151</v>
      </c>
      <c r="Q36" s="238"/>
      <c r="T36" s="25" t="s">
        <v>81</v>
      </c>
      <c r="Z36" s="15">
        <f>P186</f>
        <v>3091</v>
      </c>
    </row>
    <row r="37" spans="1:26" ht="31.5" x14ac:dyDescent="0.25">
      <c r="A37" s="5"/>
      <c r="B37" s="173"/>
      <c r="C37" s="3" t="s">
        <v>82</v>
      </c>
      <c r="D37" s="17" t="s">
        <v>83</v>
      </c>
      <c r="E37" s="18">
        <v>9217086007709</v>
      </c>
      <c r="F37" s="10" t="s">
        <v>42</v>
      </c>
      <c r="G37" s="29">
        <v>17496</v>
      </c>
      <c r="H37" s="29">
        <v>16932</v>
      </c>
      <c r="I37" s="246">
        <f t="shared" si="0"/>
        <v>564</v>
      </c>
      <c r="J37" s="6" t="s">
        <v>84</v>
      </c>
      <c r="K37" s="246">
        <f t="shared" si="1"/>
        <v>33840</v>
      </c>
      <c r="L37" s="19">
        <v>0</v>
      </c>
      <c r="M37" s="238"/>
      <c r="N37" s="238"/>
      <c r="O37" s="238"/>
      <c r="P37" s="11">
        <f t="shared" si="2"/>
        <v>33840</v>
      </c>
      <c r="Q37" s="238"/>
      <c r="Z37" s="15">
        <f>P194+P195+P196+P198</f>
        <v>36123</v>
      </c>
    </row>
    <row r="38" spans="1:26" ht="31.5" x14ac:dyDescent="0.25">
      <c r="A38" s="5"/>
      <c r="B38" s="173"/>
      <c r="C38" s="3" t="s">
        <v>82</v>
      </c>
      <c r="D38" s="17" t="s">
        <v>85</v>
      </c>
      <c r="E38" s="18">
        <v>9217077002277</v>
      </c>
      <c r="F38" s="10" t="s">
        <v>42</v>
      </c>
      <c r="G38" s="29">
        <v>13794</v>
      </c>
      <c r="H38" s="29">
        <v>13449</v>
      </c>
      <c r="I38" s="246">
        <f t="shared" si="0"/>
        <v>345</v>
      </c>
      <c r="J38" s="6">
        <v>30</v>
      </c>
      <c r="K38" s="246">
        <f t="shared" si="1"/>
        <v>10350</v>
      </c>
      <c r="L38" s="19">
        <v>0</v>
      </c>
      <c r="M38" s="238"/>
      <c r="N38" s="238"/>
      <c r="O38" s="238"/>
      <c r="P38" s="11">
        <f t="shared" si="2"/>
        <v>10350</v>
      </c>
      <c r="Q38" s="238"/>
      <c r="Z38" s="15">
        <f>P189+P190+P191+P197</f>
        <v>7084</v>
      </c>
    </row>
    <row r="39" spans="1:26" ht="31.5" x14ac:dyDescent="0.25">
      <c r="A39" s="5"/>
      <c r="B39" s="173"/>
      <c r="C39" s="3" t="s">
        <v>82</v>
      </c>
      <c r="D39" s="17" t="s">
        <v>86</v>
      </c>
      <c r="E39" s="18">
        <v>9217086006044</v>
      </c>
      <c r="F39" s="10" t="s">
        <v>42</v>
      </c>
      <c r="G39" s="29">
        <v>20841</v>
      </c>
      <c r="H39" s="29">
        <v>20044</v>
      </c>
      <c r="I39" s="246">
        <f t="shared" si="0"/>
        <v>797</v>
      </c>
      <c r="J39" s="6" t="s">
        <v>87</v>
      </c>
      <c r="K39" s="246">
        <f t="shared" si="1"/>
        <v>31880</v>
      </c>
      <c r="L39" s="19">
        <v>0</v>
      </c>
      <c r="M39" s="238"/>
      <c r="N39" s="238"/>
      <c r="O39" s="238"/>
      <c r="P39" s="11">
        <f t="shared" si="2"/>
        <v>31880</v>
      </c>
      <c r="Q39" s="238"/>
      <c r="Z39" s="15">
        <f>P187+P192+P193</f>
        <v>33038</v>
      </c>
    </row>
    <row r="40" spans="1:26" ht="31.5" x14ac:dyDescent="0.25">
      <c r="A40" s="5"/>
      <c r="B40" s="173"/>
      <c r="C40" s="3" t="s">
        <v>82</v>
      </c>
      <c r="D40" s="17" t="s">
        <v>88</v>
      </c>
      <c r="E40" s="18">
        <v>9217086005930</v>
      </c>
      <c r="F40" s="10" t="s">
        <v>42</v>
      </c>
      <c r="G40" s="29">
        <v>19109</v>
      </c>
      <c r="H40" s="29">
        <v>18983</v>
      </c>
      <c r="I40" s="246">
        <f t="shared" si="0"/>
        <v>126</v>
      </c>
      <c r="J40" s="6">
        <v>40</v>
      </c>
      <c r="K40" s="246">
        <f t="shared" si="1"/>
        <v>5040</v>
      </c>
      <c r="L40" s="19">
        <v>0</v>
      </c>
      <c r="M40" s="238"/>
      <c r="N40" s="238"/>
      <c r="O40" s="238"/>
      <c r="P40" s="11">
        <f t="shared" si="2"/>
        <v>5040</v>
      </c>
      <c r="Q40" s="238"/>
      <c r="Z40" s="15">
        <f>P188</f>
        <v>5200</v>
      </c>
    </row>
    <row r="41" spans="1:26" ht="31.5" x14ac:dyDescent="0.25">
      <c r="A41" s="5"/>
      <c r="B41" s="173"/>
      <c r="C41" s="3" t="s">
        <v>82</v>
      </c>
      <c r="D41" s="17" t="s">
        <v>89</v>
      </c>
      <c r="E41" s="18">
        <v>9217086007722</v>
      </c>
      <c r="F41" s="10" t="s">
        <v>42</v>
      </c>
      <c r="G41" s="7">
        <v>0</v>
      </c>
      <c r="H41" s="7">
        <v>0</v>
      </c>
      <c r="I41" s="246">
        <f>G41-H41</f>
        <v>0</v>
      </c>
      <c r="J41" s="6">
        <v>20</v>
      </c>
      <c r="K41" s="246">
        <f>I41*J41</f>
        <v>0</v>
      </c>
      <c r="L41" s="19">
        <v>0</v>
      </c>
      <c r="M41" s="238"/>
      <c r="N41" s="238"/>
      <c r="O41" s="238"/>
      <c r="P41" s="11">
        <f>K41+ROUND(K41*L41,0)+M41</f>
        <v>0</v>
      </c>
      <c r="Q41" s="238"/>
    </row>
    <row r="42" spans="1:26" ht="31.5" x14ac:dyDescent="0.25">
      <c r="A42" s="5"/>
      <c r="B42" s="173"/>
      <c r="C42" s="3" t="s">
        <v>90</v>
      </c>
      <c r="D42" s="17"/>
      <c r="E42" s="18"/>
      <c r="F42" s="10" t="s">
        <v>42</v>
      </c>
      <c r="G42" s="238"/>
      <c r="H42" s="238"/>
      <c r="I42" s="246">
        <f>G42-H42</f>
        <v>0</v>
      </c>
      <c r="J42" s="6">
        <v>0</v>
      </c>
      <c r="K42" s="246">
        <f>I42*J42</f>
        <v>0</v>
      </c>
      <c r="L42" s="19">
        <v>0</v>
      </c>
      <c r="M42" s="238"/>
      <c r="N42" s="238"/>
      <c r="O42" s="238"/>
      <c r="P42" s="190">
        <v>21204</v>
      </c>
      <c r="Q42" s="3" t="s">
        <v>91</v>
      </c>
    </row>
    <row r="43" spans="1:26" ht="31.5" x14ac:dyDescent="0.25">
      <c r="A43" s="5"/>
      <c r="B43" s="173"/>
      <c r="C43" s="3" t="s">
        <v>90</v>
      </c>
      <c r="D43" s="17"/>
      <c r="E43" s="18"/>
      <c r="F43" s="10" t="s">
        <v>42</v>
      </c>
      <c r="G43" s="238"/>
      <c r="H43" s="238"/>
      <c r="I43" s="246">
        <f>G43-H43</f>
        <v>0</v>
      </c>
      <c r="J43" s="6">
        <v>0</v>
      </c>
      <c r="K43" s="246">
        <f>I43*J43</f>
        <v>0</v>
      </c>
      <c r="L43" s="19">
        <v>0</v>
      </c>
      <c r="M43" s="238"/>
      <c r="N43" s="238"/>
      <c r="O43" s="238"/>
      <c r="P43" s="190"/>
      <c r="Q43" s="3" t="s">
        <v>92</v>
      </c>
    </row>
    <row r="44" spans="1:26" ht="31.5" x14ac:dyDescent="0.25">
      <c r="A44" s="5"/>
      <c r="B44" s="20"/>
      <c r="C44" s="43" t="s">
        <v>93</v>
      </c>
      <c r="D44" s="43" t="s">
        <v>94</v>
      </c>
      <c r="E44" s="251" t="s">
        <v>95</v>
      </c>
      <c r="F44" s="10" t="s">
        <v>42</v>
      </c>
      <c r="G44" s="246">
        <v>9801</v>
      </c>
      <c r="H44" s="246">
        <v>8958</v>
      </c>
      <c r="I44" s="79">
        <f t="shared" ref="I44:I88" si="3">G44-H44</f>
        <v>843</v>
      </c>
      <c r="J44" s="79">
        <v>30</v>
      </c>
      <c r="K44" s="10">
        <f>I44*J44</f>
        <v>25290</v>
      </c>
      <c r="L44" s="21"/>
      <c r="M44" s="21"/>
      <c r="N44" s="246"/>
      <c r="O44" s="246"/>
      <c r="P44" s="11">
        <f>K44+ROUND(K44*L44,0)+M44</f>
        <v>25290</v>
      </c>
      <c r="Q44" s="246"/>
      <c r="R44" s="206"/>
      <c r="S44" s="207"/>
      <c r="T44" s="207"/>
      <c r="U44" s="207"/>
      <c r="V44" s="208"/>
    </row>
    <row r="45" spans="1:26" ht="31.5" x14ac:dyDescent="0.25">
      <c r="A45" s="5"/>
      <c r="B45" s="20"/>
      <c r="C45" s="3" t="s">
        <v>93</v>
      </c>
      <c r="D45" s="3" t="s">
        <v>96</v>
      </c>
      <c r="E45" s="12" t="s">
        <v>97</v>
      </c>
      <c r="F45" s="6" t="s">
        <v>42</v>
      </c>
      <c r="G45" s="238">
        <v>2</v>
      </c>
      <c r="H45" s="238">
        <v>2</v>
      </c>
      <c r="I45" s="238">
        <f t="shared" si="3"/>
        <v>0</v>
      </c>
      <c r="J45" s="238">
        <v>40</v>
      </c>
      <c r="K45" s="238">
        <f t="shared" ref="K45:K51" si="4">I45*J45</f>
        <v>0</v>
      </c>
      <c r="L45" s="22"/>
      <c r="M45" s="22"/>
      <c r="N45" s="238"/>
      <c r="O45" s="238"/>
      <c r="P45" s="23">
        <f t="shared" ref="P45:P82" si="5">K45+ROUND(K45*L45,0)+M45</f>
        <v>0</v>
      </c>
      <c r="Q45" s="238"/>
      <c r="R45" s="28" t="s">
        <v>98</v>
      </c>
      <c r="U45" s="25" t="s">
        <v>99</v>
      </c>
      <c r="V45" s="26"/>
    </row>
    <row r="46" spans="1:26" ht="31.5" x14ac:dyDescent="0.25">
      <c r="A46" s="5"/>
      <c r="B46" s="20"/>
      <c r="C46" s="3" t="s">
        <v>100</v>
      </c>
      <c r="D46" s="3" t="s">
        <v>101</v>
      </c>
      <c r="E46" s="238" t="s">
        <v>102</v>
      </c>
      <c r="F46" s="6" t="s">
        <v>42</v>
      </c>
      <c r="G46" s="238">
        <v>57716</v>
      </c>
      <c r="H46" s="238">
        <v>57608</v>
      </c>
      <c r="I46" s="238">
        <f t="shared" si="3"/>
        <v>108</v>
      </c>
      <c r="J46" s="238">
        <v>1</v>
      </c>
      <c r="K46" s="238">
        <f t="shared" si="4"/>
        <v>108</v>
      </c>
      <c r="L46" s="22"/>
      <c r="M46" s="22"/>
      <c r="N46" s="238"/>
      <c r="O46" s="238"/>
      <c r="P46" s="23">
        <f t="shared" si="5"/>
        <v>108</v>
      </c>
      <c r="Q46" s="238"/>
      <c r="R46" s="205" t="s">
        <v>103</v>
      </c>
      <c r="U46" s="25" t="s">
        <v>104</v>
      </c>
      <c r="V46" s="26"/>
    </row>
    <row r="47" spans="1:26" ht="31.5" x14ac:dyDescent="0.25">
      <c r="A47" s="5"/>
      <c r="B47" s="20"/>
      <c r="C47" s="3" t="s">
        <v>100</v>
      </c>
      <c r="D47" s="3" t="s">
        <v>105</v>
      </c>
      <c r="E47" s="12" t="s">
        <v>106</v>
      </c>
      <c r="F47" s="6" t="s">
        <v>42</v>
      </c>
      <c r="G47" s="247">
        <v>185428</v>
      </c>
      <c r="H47" s="181">
        <v>176568</v>
      </c>
      <c r="I47" s="238">
        <f t="shared" si="3"/>
        <v>8860</v>
      </c>
      <c r="J47" s="238">
        <v>1</v>
      </c>
      <c r="K47" s="238">
        <f t="shared" si="4"/>
        <v>8860</v>
      </c>
      <c r="L47" s="22"/>
      <c r="M47" s="22"/>
      <c r="N47" s="238"/>
      <c r="O47" s="238"/>
      <c r="P47" s="23">
        <f t="shared" si="5"/>
        <v>8860</v>
      </c>
      <c r="Q47" s="27"/>
      <c r="R47" s="28" t="s">
        <v>107</v>
      </c>
      <c r="V47" s="26"/>
      <c r="W47" s="25" t="s">
        <v>108</v>
      </c>
    </row>
    <row r="48" spans="1:26" ht="47.25" x14ac:dyDescent="0.25">
      <c r="A48" s="5"/>
      <c r="B48" s="20"/>
      <c r="C48" s="3" t="s">
        <v>100</v>
      </c>
      <c r="D48" s="3" t="s">
        <v>109</v>
      </c>
      <c r="E48" s="238" t="s">
        <v>110</v>
      </c>
      <c r="F48" s="6" t="s">
        <v>42</v>
      </c>
      <c r="G48" s="238">
        <v>5029</v>
      </c>
      <c r="H48" s="183">
        <v>5029</v>
      </c>
      <c r="I48" s="238">
        <f t="shared" si="3"/>
        <v>0</v>
      </c>
      <c r="J48" s="238">
        <v>1</v>
      </c>
      <c r="K48" s="238">
        <f t="shared" si="4"/>
        <v>0</v>
      </c>
      <c r="L48" s="22"/>
      <c r="M48" s="22"/>
      <c r="N48" s="238"/>
      <c r="O48" s="238"/>
      <c r="P48" s="23">
        <f t="shared" si="5"/>
        <v>0</v>
      </c>
      <c r="Q48" s="238"/>
      <c r="R48" s="205" t="s">
        <v>111</v>
      </c>
      <c r="V48" s="26"/>
    </row>
    <row r="49" spans="1:22" x14ac:dyDescent="0.25">
      <c r="A49" s="5"/>
      <c r="B49" s="20"/>
      <c r="C49" s="3" t="s">
        <v>112</v>
      </c>
      <c r="D49" s="3" t="s">
        <v>113</v>
      </c>
      <c r="E49" s="12" t="s">
        <v>114</v>
      </c>
      <c r="F49" s="6" t="s">
        <v>42</v>
      </c>
      <c r="G49" s="29">
        <v>2925</v>
      </c>
      <c r="H49" s="29">
        <v>2925</v>
      </c>
      <c r="I49" s="238">
        <f t="shared" si="3"/>
        <v>0</v>
      </c>
      <c r="J49" s="238">
        <v>80</v>
      </c>
      <c r="K49" s="238">
        <f>I49*J49</f>
        <v>0</v>
      </c>
      <c r="L49" s="22"/>
      <c r="M49" s="29">
        <v>1168</v>
      </c>
      <c r="N49" s="238"/>
      <c r="O49" s="238"/>
      <c r="P49" s="23">
        <f t="shared" si="5"/>
        <v>1168</v>
      </c>
      <c r="Q49" s="27"/>
      <c r="R49" s="28" t="s">
        <v>115</v>
      </c>
      <c r="V49" s="26"/>
    </row>
    <row r="50" spans="1:22" x14ac:dyDescent="0.25">
      <c r="A50" s="5"/>
      <c r="B50" s="20"/>
      <c r="C50" s="3" t="s">
        <v>112</v>
      </c>
      <c r="D50" s="3" t="s">
        <v>116</v>
      </c>
      <c r="E50" s="12" t="s">
        <v>117</v>
      </c>
      <c r="F50" s="6" t="s">
        <v>42</v>
      </c>
      <c r="G50" s="7">
        <v>226</v>
      </c>
      <c r="H50" s="7">
        <v>86</v>
      </c>
      <c r="I50" s="238">
        <f t="shared" si="3"/>
        <v>140</v>
      </c>
      <c r="J50" s="238">
        <v>1</v>
      </c>
      <c r="K50" s="238">
        <f t="shared" si="4"/>
        <v>140</v>
      </c>
      <c r="L50" s="22"/>
      <c r="M50" s="29">
        <v>0</v>
      </c>
      <c r="N50" s="238"/>
      <c r="O50" s="238"/>
      <c r="P50" s="23">
        <f t="shared" si="5"/>
        <v>140</v>
      </c>
      <c r="Q50" s="238"/>
      <c r="R50" s="24"/>
      <c r="V50" s="26"/>
    </row>
    <row r="51" spans="1:22" ht="16.5" thickBot="1" x14ac:dyDescent="0.3">
      <c r="A51" s="30"/>
      <c r="B51" s="31"/>
      <c r="C51" s="32" t="s">
        <v>118</v>
      </c>
      <c r="D51" s="32" t="s">
        <v>119</v>
      </c>
      <c r="E51" s="33" t="s">
        <v>120</v>
      </c>
      <c r="F51" s="34" t="s">
        <v>42</v>
      </c>
      <c r="G51" s="37">
        <v>317398</v>
      </c>
      <c r="H51" s="37">
        <v>307654</v>
      </c>
      <c r="I51" s="35">
        <f t="shared" si="3"/>
        <v>9744</v>
      </c>
      <c r="J51" s="35">
        <v>1</v>
      </c>
      <c r="K51" s="35">
        <f t="shared" si="4"/>
        <v>9744</v>
      </c>
      <c r="L51" s="36"/>
      <c r="M51" s="37">
        <v>161</v>
      </c>
      <c r="N51" s="35"/>
      <c r="O51" s="35"/>
      <c r="P51" s="38">
        <f t="shared" si="5"/>
        <v>9905</v>
      </c>
      <c r="Q51" s="35"/>
      <c r="R51" s="39" t="s">
        <v>121</v>
      </c>
      <c r="S51" s="40"/>
      <c r="T51" s="40"/>
      <c r="U51" s="40"/>
      <c r="V51" s="41"/>
    </row>
    <row r="52" spans="1:22" x14ac:dyDescent="0.25">
      <c r="A52" s="42"/>
      <c r="B52" s="449" t="s">
        <v>66</v>
      </c>
      <c r="C52" s="209" t="s">
        <v>122</v>
      </c>
      <c r="D52" s="209" t="s">
        <v>123</v>
      </c>
      <c r="E52" s="210" t="s">
        <v>124</v>
      </c>
      <c r="F52" s="211" t="s">
        <v>42</v>
      </c>
      <c r="G52" s="246">
        <v>11240</v>
      </c>
      <c r="H52" s="246">
        <v>10783</v>
      </c>
      <c r="I52" s="212">
        <f t="shared" si="3"/>
        <v>457</v>
      </c>
      <c r="J52" s="209">
        <v>200</v>
      </c>
      <c r="K52" s="212">
        <f>I52*J52</f>
        <v>91400</v>
      </c>
      <c r="L52" s="213"/>
      <c r="M52" s="209">
        <v>1037</v>
      </c>
      <c r="N52" s="212"/>
      <c r="O52" s="212"/>
      <c r="P52" s="214">
        <f t="shared" si="5"/>
        <v>92437</v>
      </c>
      <c r="Q52" s="212"/>
    </row>
    <row r="53" spans="1:22" x14ac:dyDescent="0.25">
      <c r="A53" s="5"/>
      <c r="B53" s="450"/>
      <c r="C53" s="3" t="s">
        <v>122</v>
      </c>
      <c r="D53" s="3" t="s">
        <v>125</v>
      </c>
      <c r="E53" s="45" t="s">
        <v>126</v>
      </c>
      <c r="F53" s="6" t="s">
        <v>42</v>
      </c>
      <c r="G53" s="238">
        <v>0</v>
      </c>
      <c r="H53" s="238">
        <v>0</v>
      </c>
      <c r="I53" s="238">
        <f t="shared" si="3"/>
        <v>0</v>
      </c>
      <c r="J53" s="3">
        <v>200</v>
      </c>
      <c r="K53" s="238">
        <f t="shared" ref="K53:K60" si="6">I53*J53</f>
        <v>0</v>
      </c>
      <c r="L53" s="46"/>
      <c r="M53" s="3">
        <v>0</v>
      </c>
      <c r="N53" s="238"/>
      <c r="O53" s="238"/>
      <c r="P53" s="23">
        <f t="shared" si="5"/>
        <v>0</v>
      </c>
      <c r="Q53" s="238"/>
      <c r="T53" s="15">
        <f>P52+P53</f>
        <v>92437</v>
      </c>
      <c r="U53" s="15">
        <f>SUM(P213:P221)</f>
        <v>91300</v>
      </c>
    </row>
    <row r="54" spans="1:22" x14ac:dyDescent="0.25">
      <c r="A54" s="5"/>
      <c r="B54" s="450"/>
      <c r="C54" s="3" t="s">
        <v>127</v>
      </c>
      <c r="D54" s="3" t="s">
        <v>123</v>
      </c>
      <c r="E54" s="45" t="s">
        <v>128</v>
      </c>
      <c r="F54" s="6" t="s">
        <v>42</v>
      </c>
      <c r="G54" s="183">
        <v>40238</v>
      </c>
      <c r="H54" s="183">
        <v>38995</v>
      </c>
      <c r="I54" s="238">
        <f t="shared" si="3"/>
        <v>1243</v>
      </c>
      <c r="J54" s="3">
        <v>60</v>
      </c>
      <c r="K54" s="238">
        <f t="shared" si="6"/>
        <v>74580</v>
      </c>
      <c r="L54" s="46"/>
      <c r="M54" s="3">
        <v>1037</v>
      </c>
      <c r="N54" s="238"/>
      <c r="O54" s="238"/>
      <c r="P54" s="23">
        <f t="shared" si="5"/>
        <v>75617</v>
      </c>
      <c r="Q54" s="238"/>
      <c r="R54" s="205" t="s">
        <v>129</v>
      </c>
      <c r="T54" s="15">
        <f>P54+P55</f>
        <v>75617</v>
      </c>
      <c r="U54" s="15">
        <f>SUM(P222:P227)</f>
        <v>75651</v>
      </c>
      <c r="V54" s="205" t="s">
        <v>130</v>
      </c>
    </row>
    <row r="55" spans="1:22" x14ac:dyDescent="0.25">
      <c r="A55" s="5"/>
      <c r="B55" s="450"/>
      <c r="C55" s="3" t="s">
        <v>127</v>
      </c>
      <c r="D55" s="3" t="s">
        <v>125</v>
      </c>
      <c r="E55" s="45" t="s">
        <v>131</v>
      </c>
      <c r="F55" s="6" t="s">
        <v>42</v>
      </c>
      <c r="G55" s="183">
        <v>372</v>
      </c>
      <c r="H55" s="183">
        <v>372</v>
      </c>
      <c r="I55" s="238">
        <f t="shared" si="3"/>
        <v>0</v>
      </c>
      <c r="J55" s="3">
        <v>60</v>
      </c>
      <c r="K55" s="238">
        <f t="shared" si="6"/>
        <v>0</v>
      </c>
      <c r="L55" s="46"/>
      <c r="M55" s="3">
        <v>0</v>
      </c>
      <c r="N55" s="238"/>
      <c r="O55" s="238"/>
      <c r="P55" s="23">
        <f t="shared" si="5"/>
        <v>0</v>
      </c>
      <c r="Q55" s="238"/>
      <c r="R55" s="205" t="s">
        <v>129</v>
      </c>
      <c r="V55" s="205" t="s">
        <v>132</v>
      </c>
    </row>
    <row r="56" spans="1:22" x14ac:dyDescent="0.25">
      <c r="A56" s="5"/>
      <c r="B56" s="450"/>
      <c r="C56" s="47" t="s">
        <v>133</v>
      </c>
      <c r="D56" s="3" t="s">
        <v>123</v>
      </c>
      <c r="E56" s="45" t="s">
        <v>134</v>
      </c>
      <c r="F56" s="6" t="s">
        <v>42</v>
      </c>
      <c r="G56" s="181">
        <v>18694</v>
      </c>
      <c r="H56" s="181">
        <v>18372</v>
      </c>
      <c r="I56" s="238">
        <f t="shared" si="3"/>
        <v>322</v>
      </c>
      <c r="J56" s="3">
        <v>60</v>
      </c>
      <c r="K56" s="238">
        <f t="shared" si="6"/>
        <v>19320</v>
      </c>
      <c r="L56" s="46"/>
      <c r="M56" s="3">
        <v>672</v>
      </c>
      <c r="N56" s="238"/>
      <c r="O56" s="238"/>
      <c r="P56" s="23">
        <f t="shared" si="5"/>
        <v>19992</v>
      </c>
      <c r="Q56" s="238"/>
      <c r="T56" s="15">
        <f>P56+P57</f>
        <v>22132</v>
      </c>
      <c r="U56" s="15">
        <f>SUM(P229:P252)</f>
        <v>23548</v>
      </c>
    </row>
    <row r="57" spans="1:22" x14ac:dyDescent="0.25">
      <c r="A57" s="5"/>
      <c r="B57" s="450"/>
      <c r="C57" s="47" t="s">
        <v>133</v>
      </c>
      <c r="D57" s="43" t="s">
        <v>123</v>
      </c>
      <c r="E57" s="12" t="s">
        <v>135</v>
      </c>
      <c r="F57" s="6" t="s">
        <v>42</v>
      </c>
      <c r="G57" s="181">
        <v>69935</v>
      </c>
      <c r="H57" s="181">
        <v>67795</v>
      </c>
      <c r="I57" s="238">
        <f t="shared" si="3"/>
        <v>2140</v>
      </c>
      <c r="J57" s="238">
        <v>1</v>
      </c>
      <c r="K57" s="238">
        <f t="shared" si="6"/>
        <v>2140</v>
      </c>
      <c r="L57" s="46"/>
      <c r="M57" s="3"/>
      <c r="N57" s="238"/>
      <c r="O57" s="238"/>
      <c r="P57" s="23">
        <f t="shared" si="5"/>
        <v>2140</v>
      </c>
      <c r="Q57" s="238"/>
    </row>
    <row r="58" spans="1:22" x14ac:dyDescent="0.25">
      <c r="A58" s="5"/>
      <c r="B58" s="450"/>
      <c r="C58" s="47" t="s">
        <v>136</v>
      </c>
      <c r="D58" s="3" t="s">
        <v>123</v>
      </c>
      <c r="E58" s="12" t="s">
        <v>137</v>
      </c>
      <c r="F58" s="6" t="s">
        <v>138</v>
      </c>
      <c r="G58" s="238">
        <v>37.770000000000003</v>
      </c>
      <c r="H58" s="238">
        <v>37.770000000000003</v>
      </c>
      <c r="I58" s="238">
        <f t="shared" si="3"/>
        <v>0</v>
      </c>
      <c r="J58" s="238">
        <v>3000</v>
      </c>
      <c r="K58" s="238">
        <f t="shared" si="6"/>
        <v>0</v>
      </c>
      <c r="L58" s="46"/>
      <c r="M58" s="3"/>
      <c r="N58" s="238"/>
      <c r="O58" s="238"/>
      <c r="P58" s="23">
        <f t="shared" si="5"/>
        <v>0</v>
      </c>
      <c r="Q58" s="238"/>
      <c r="T58" s="15">
        <f>P58</f>
        <v>0</v>
      </c>
      <c r="U58" s="15">
        <f>P254+P255+P256</f>
        <v>0</v>
      </c>
      <c r="V58" s="205" t="s">
        <v>139</v>
      </c>
    </row>
    <row r="59" spans="1:22" x14ac:dyDescent="0.25">
      <c r="A59" s="5"/>
      <c r="B59" s="450"/>
      <c r="C59" s="47" t="s">
        <v>140</v>
      </c>
      <c r="D59" s="3" t="s">
        <v>123</v>
      </c>
      <c r="E59" s="12" t="s">
        <v>141</v>
      </c>
      <c r="F59" s="6" t="s">
        <v>42</v>
      </c>
      <c r="G59" s="238">
        <v>8002</v>
      </c>
      <c r="H59" s="238">
        <v>7689</v>
      </c>
      <c r="I59" s="238">
        <f t="shared" si="3"/>
        <v>313</v>
      </c>
      <c r="J59" s="238">
        <v>200</v>
      </c>
      <c r="K59" s="238">
        <f t="shared" si="6"/>
        <v>62600</v>
      </c>
      <c r="L59" s="46"/>
      <c r="M59" s="3">
        <v>1037</v>
      </c>
      <c r="N59" s="238"/>
      <c r="O59" s="238"/>
      <c r="P59" s="23">
        <f t="shared" si="5"/>
        <v>63637</v>
      </c>
      <c r="Q59" s="238"/>
      <c r="T59" s="15">
        <f>P59+P60</f>
        <v>63637</v>
      </c>
      <c r="U59" s="15">
        <f>SUM(P257:P266)</f>
        <v>63930</v>
      </c>
    </row>
    <row r="60" spans="1:22" x14ac:dyDescent="0.25">
      <c r="A60" s="5"/>
      <c r="B60" s="450"/>
      <c r="C60" s="47" t="s">
        <v>140</v>
      </c>
      <c r="D60" s="3" t="s">
        <v>125</v>
      </c>
      <c r="E60" s="12" t="s">
        <v>142</v>
      </c>
      <c r="F60" s="6" t="s">
        <v>42</v>
      </c>
      <c r="G60" s="238">
        <v>0</v>
      </c>
      <c r="H60" s="238">
        <v>0</v>
      </c>
      <c r="I60" s="238">
        <f t="shared" si="3"/>
        <v>0</v>
      </c>
      <c r="J60" s="238">
        <v>200</v>
      </c>
      <c r="K60" s="6">
        <f t="shared" si="6"/>
        <v>0</v>
      </c>
      <c r="L60" s="46"/>
      <c r="M60" s="3">
        <v>0</v>
      </c>
      <c r="N60" s="48"/>
      <c r="O60" s="49"/>
      <c r="P60" s="23">
        <f t="shared" si="5"/>
        <v>0</v>
      </c>
      <c r="Q60" s="238"/>
    </row>
    <row r="61" spans="1:22" x14ac:dyDescent="0.25">
      <c r="A61" s="5"/>
      <c r="B61" s="450"/>
      <c r="C61" s="47" t="s">
        <v>143</v>
      </c>
      <c r="D61" s="3" t="s">
        <v>123</v>
      </c>
      <c r="E61" s="12" t="s">
        <v>144</v>
      </c>
      <c r="F61" s="6" t="s">
        <v>42</v>
      </c>
      <c r="G61" s="238">
        <v>9073</v>
      </c>
      <c r="H61" s="238">
        <v>8952</v>
      </c>
      <c r="I61" s="238">
        <f t="shared" si="3"/>
        <v>121</v>
      </c>
      <c r="J61" s="238">
        <v>200</v>
      </c>
      <c r="K61" s="238">
        <f>I61*J61</f>
        <v>24200</v>
      </c>
      <c r="L61" s="46"/>
      <c r="M61" s="3">
        <v>672</v>
      </c>
      <c r="N61" s="238"/>
      <c r="O61" s="238"/>
      <c r="P61" s="23">
        <f t="shared" si="5"/>
        <v>24872</v>
      </c>
      <c r="Q61" s="238"/>
      <c r="T61" s="15">
        <f>P61+P62</f>
        <v>24872</v>
      </c>
      <c r="U61" s="15">
        <f>SUM(P267:P275)</f>
        <v>22718</v>
      </c>
    </row>
    <row r="62" spans="1:22" x14ac:dyDescent="0.25">
      <c r="A62" s="5"/>
      <c r="B62" s="450"/>
      <c r="C62" s="47" t="s">
        <v>143</v>
      </c>
      <c r="D62" s="3" t="s">
        <v>125</v>
      </c>
      <c r="E62" s="12" t="s">
        <v>145</v>
      </c>
      <c r="F62" s="6" t="s">
        <v>42</v>
      </c>
      <c r="G62" s="238">
        <v>0</v>
      </c>
      <c r="H62" s="238">
        <v>0</v>
      </c>
      <c r="I62" s="238">
        <f t="shared" si="3"/>
        <v>0</v>
      </c>
      <c r="J62" s="238">
        <v>200</v>
      </c>
      <c r="K62" s="238">
        <f t="shared" ref="K62:K80" si="7">I62*J62</f>
        <v>0</v>
      </c>
      <c r="L62" s="46"/>
      <c r="M62" s="3">
        <v>0</v>
      </c>
      <c r="N62" s="238"/>
      <c r="O62" s="238"/>
      <c r="P62" s="23">
        <f t="shared" si="5"/>
        <v>0</v>
      </c>
      <c r="Q62" s="238"/>
    </row>
    <row r="63" spans="1:22" x14ac:dyDescent="0.25">
      <c r="A63" s="5"/>
      <c r="B63" s="450"/>
      <c r="C63" s="47" t="s">
        <v>146</v>
      </c>
      <c r="D63" s="3" t="s">
        <v>123</v>
      </c>
      <c r="E63" s="12" t="s">
        <v>147</v>
      </c>
      <c r="F63" s="6" t="s">
        <v>42</v>
      </c>
      <c r="G63" s="238">
        <v>9113</v>
      </c>
      <c r="H63" s="238">
        <v>9113</v>
      </c>
      <c r="I63" s="238">
        <f t="shared" si="3"/>
        <v>0</v>
      </c>
      <c r="J63" s="238">
        <v>200</v>
      </c>
      <c r="K63" s="238">
        <f t="shared" si="7"/>
        <v>0</v>
      </c>
      <c r="L63" s="46"/>
      <c r="M63" s="3">
        <v>0</v>
      </c>
      <c r="N63" s="238"/>
      <c r="O63" s="238"/>
      <c r="P63" s="23">
        <f t="shared" si="5"/>
        <v>0</v>
      </c>
      <c r="Q63" s="238"/>
      <c r="T63" s="15">
        <f>P63+P64</f>
        <v>72072</v>
      </c>
      <c r="U63" s="15">
        <f>SUM(P276:P296)</f>
        <v>72502</v>
      </c>
    </row>
    <row r="64" spans="1:22" x14ac:dyDescent="0.25">
      <c r="A64" s="5"/>
      <c r="B64" s="450"/>
      <c r="C64" s="47" t="s">
        <v>146</v>
      </c>
      <c r="D64" s="3" t="s">
        <v>125</v>
      </c>
      <c r="E64" s="12" t="s">
        <v>148</v>
      </c>
      <c r="F64" s="6" t="s">
        <v>42</v>
      </c>
      <c r="G64" s="238">
        <v>1742</v>
      </c>
      <c r="H64" s="238">
        <v>1385</v>
      </c>
      <c r="I64" s="238">
        <f t="shared" si="3"/>
        <v>357</v>
      </c>
      <c r="J64" s="238">
        <v>200</v>
      </c>
      <c r="K64" s="238">
        <f t="shared" si="7"/>
        <v>71400</v>
      </c>
      <c r="L64" s="46"/>
      <c r="M64" s="3">
        <v>672</v>
      </c>
      <c r="N64" s="238"/>
      <c r="O64" s="238"/>
      <c r="P64" s="23">
        <f t="shared" si="5"/>
        <v>72072</v>
      </c>
      <c r="Q64" s="238"/>
    </row>
    <row r="65" spans="1:21" x14ac:dyDescent="0.25">
      <c r="A65" s="5"/>
      <c r="B65" s="450"/>
      <c r="C65" s="47" t="s">
        <v>149</v>
      </c>
      <c r="D65" s="3" t="s">
        <v>123</v>
      </c>
      <c r="E65" s="12" t="s">
        <v>150</v>
      </c>
      <c r="F65" s="6" t="s">
        <v>42</v>
      </c>
      <c r="G65" s="238">
        <v>3290</v>
      </c>
      <c r="H65" s="238">
        <v>3290</v>
      </c>
      <c r="I65" s="238">
        <f t="shared" si="3"/>
        <v>0</v>
      </c>
      <c r="J65" s="238">
        <v>200</v>
      </c>
      <c r="K65" s="238">
        <f t="shared" si="7"/>
        <v>0</v>
      </c>
      <c r="L65" s="46"/>
      <c r="M65" s="3">
        <v>0</v>
      </c>
      <c r="N65" s="238"/>
      <c r="O65" s="238"/>
      <c r="P65" s="23">
        <f t="shared" si="5"/>
        <v>0</v>
      </c>
      <c r="Q65" s="238"/>
      <c r="T65" s="15">
        <f>P65+P66</f>
        <v>42437</v>
      </c>
      <c r="U65" s="15">
        <f>P297+P298+P299+P300+P301+P302+P303+P304+P305+P306+P307</f>
        <v>37929</v>
      </c>
    </row>
    <row r="66" spans="1:21" x14ac:dyDescent="0.25">
      <c r="A66" s="5"/>
      <c r="B66" s="450"/>
      <c r="C66" s="47" t="s">
        <v>149</v>
      </c>
      <c r="D66" s="3" t="s">
        <v>125</v>
      </c>
      <c r="E66" s="12" t="s">
        <v>151</v>
      </c>
      <c r="F66" s="6" t="s">
        <v>42</v>
      </c>
      <c r="G66" s="238">
        <v>3155</v>
      </c>
      <c r="H66" s="238">
        <v>2948</v>
      </c>
      <c r="I66" s="238">
        <f t="shared" si="3"/>
        <v>207</v>
      </c>
      <c r="J66" s="238">
        <v>200</v>
      </c>
      <c r="K66" s="238">
        <f t="shared" si="7"/>
        <v>41400</v>
      </c>
      <c r="L66" s="46"/>
      <c r="M66" s="3">
        <v>1037</v>
      </c>
      <c r="N66" s="238"/>
      <c r="O66" s="238"/>
      <c r="P66" s="23">
        <f t="shared" si="5"/>
        <v>42437</v>
      </c>
      <c r="Q66" s="238"/>
    </row>
    <row r="67" spans="1:21" x14ac:dyDescent="0.25">
      <c r="A67" s="5"/>
      <c r="B67" s="450"/>
      <c r="C67" s="47" t="s">
        <v>152</v>
      </c>
      <c r="D67" s="3" t="s">
        <v>123</v>
      </c>
      <c r="E67" s="12" t="s">
        <v>153</v>
      </c>
      <c r="F67" s="6" t="s">
        <v>42</v>
      </c>
      <c r="G67" s="238">
        <v>35319</v>
      </c>
      <c r="H67" s="238">
        <v>34712</v>
      </c>
      <c r="I67" s="238">
        <f t="shared" si="3"/>
        <v>607</v>
      </c>
      <c r="J67" s="238">
        <v>120</v>
      </c>
      <c r="K67" s="238">
        <f t="shared" si="7"/>
        <v>72840</v>
      </c>
      <c r="L67" s="46"/>
      <c r="M67" s="3">
        <v>250</v>
      </c>
      <c r="N67" s="238"/>
      <c r="O67" s="238"/>
      <c r="P67" s="23">
        <f t="shared" si="5"/>
        <v>73090</v>
      </c>
      <c r="Q67" s="238"/>
      <c r="T67" s="15">
        <f>P67+P68</f>
        <v>152362</v>
      </c>
      <c r="U67" s="15">
        <f>P308+P309+P310+P311+P312+P313+P314+P315+P316+P317+P318+P319</f>
        <v>151659</v>
      </c>
    </row>
    <row r="68" spans="1:21" x14ac:dyDescent="0.25">
      <c r="A68" s="5"/>
      <c r="B68" s="450"/>
      <c r="C68" s="47" t="s">
        <v>152</v>
      </c>
      <c r="D68" s="3" t="s">
        <v>125</v>
      </c>
      <c r="E68" s="12" t="s">
        <v>154</v>
      </c>
      <c r="F68" s="6" t="s">
        <v>42</v>
      </c>
      <c r="G68" s="238">
        <v>49040</v>
      </c>
      <c r="H68" s="238">
        <v>48385</v>
      </c>
      <c r="I68" s="238">
        <f t="shared" si="3"/>
        <v>655</v>
      </c>
      <c r="J68" s="238">
        <v>120</v>
      </c>
      <c r="K68" s="238">
        <f t="shared" si="7"/>
        <v>78600</v>
      </c>
      <c r="L68" s="46"/>
      <c r="M68" s="3">
        <v>672</v>
      </c>
      <c r="N68" s="238"/>
      <c r="O68" s="238"/>
      <c r="P68" s="23">
        <f t="shared" si="5"/>
        <v>79272</v>
      </c>
      <c r="Q68" s="238"/>
    </row>
    <row r="69" spans="1:21" x14ac:dyDescent="0.25">
      <c r="A69" s="5"/>
      <c r="B69" s="450"/>
      <c r="C69" s="127" t="s">
        <v>155</v>
      </c>
      <c r="D69" s="124" t="s">
        <v>156</v>
      </c>
      <c r="E69" s="188" t="s">
        <v>157</v>
      </c>
      <c r="F69" s="128" t="s">
        <v>42</v>
      </c>
      <c r="G69" s="238">
        <v>12.35</v>
      </c>
      <c r="H69" s="238">
        <v>12.35</v>
      </c>
      <c r="I69" s="183">
        <f t="shared" si="3"/>
        <v>0</v>
      </c>
      <c r="J69" s="183">
        <v>12000</v>
      </c>
      <c r="K69" s="183">
        <f t="shared" si="7"/>
        <v>0</v>
      </c>
      <c r="L69" s="189"/>
      <c r="M69" s="124"/>
      <c r="N69" s="183"/>
      <c r="O69" s="183"/>
      <c r="P69" s="54"/>
      <c r="Q69" s="183"/>
      <c r="T69" s="15">
        <f>P69+P70</f>
        <v>0</v>
      </c>
      <c r="U69" s="15" t="e">
        <f>P320+#REF!+#REF!+#REF!</f>
        <v>#REF!</v>
      </c>
    </row>
    <row r="70" spans="1:21" x14ac:dyDescent="0.25">
      <c r="A70" s="5"/>
      <c r="B70" s="450"/>
      <c r="C70" s="127" t="s">
        <v>155</v>
      </c>
      <c r="D70" s="124" t="s">
        <v>158</v>
      </c>
      <c r="E70" s="188" t="s">
        <v>159</v>
      </c>
      <c r="F70" s="128" t="s">
        <v>42</v>
      </c>
      <c r="G70" s="238">
        <v>42.69</v>
      </c>
      <c r="H70" s="238">
        <v>40.26</v>
      </c>
      <c r="I70" s="183">
        <f t="shared" si="3"/>
        <v>2.4299999999999997</v>
      </c>
      <c r="J70" s="183">
        <v>12000</v>
      </c>
      <c r="K70" s="183">
        <f t="shared" si="7"/>
        <v>29159.999999999996</v>
      </c>
      <c r="L70" s="189"/>
      <c r="M70" s="124"/>
      <c r="N70" s="183"/>
      <c r="O70" s="183"/>
      <c r="P70" s="54"/>
      <c r="Q70" s="183"/>
    </row>
    <row r="71" spans="1:21" x14ac:dyDescent="0.25">
      <c r="A71" s="5"/>
      <c r="B71" s="450"/>
      <c r="C71" s="127" t="s">
        <v>155</v>
      </c>
      <c r="D71" s="124" t="s">
        <v>123</v>
      </c>
      <c r="E71" s="188" t="s">
        <v>160</v>
      </c>
      <c r="F71" s="128" t="s">
        <v>42</v>
      </c>
      <c r="G71" s="238">
        <v>1024.3599999999999</v>
      </c>
      <c r="H71" s="238">
        <v>1011</v>
      </c>
      <c r="I71" s="183">
        <f t="shared" si="3"/>
        <v>13.3599999999999</v>
      </c>
      <c r="J71" s="183">
        <v>500</v>
      </c>
      <c r="K71" s="183">
        <f t="shared" si="7"/>
        <v>6679.99999999995</v>
      </c>
      <c r="L71" s="189"/>
      <c r="M71" s="124">
        <v>1454</v>
      </c>
      <c r="N71" s="183"/>
      <c r="O71" s="183"/>
      <c r="P71" s="54">
        <f>K71+ROUND(K71*L71,0)+M71</f>
        <v>8133.99999999995</v>
      </c>
      <c r="Q71" s="183"/>
      <c r="T71" s="15">
        <f>K71+K73+M71+M73</f>
        <v>8038.99999999995</v>
      </c>
      <c r="U71" s="15"/>
    </row>
    <row r="72" spans="1:21" x14ac:dyDescent="0.25">
      <c r="A72" s="5"/>
      <c r="B72" s="450"/>
      <c r="C72" s="127" t="s">
        <v>155</v>
      </c>
      <c r="D72" s="124" t="s">
        <v>125</v>
      </c>
      <c r="E72" s="188" t="s">
        <v>161</v>
      </c>
      <c r="F72" s="128" t="s">
        <v>42</v>
      </c>
      <c r="G72" s="238">
        <v>580.41999999999996</v>
      </c>
      <c r="H72" s="238">
        <v>512</v>
      </c>
      <c r="I72" s="183">
        <f t="shared" si="3"/>
        <v>68.419999999999959</v>
      </c>
      <c r="J72" s="183">
        <v>500</v>
      </c>
      <c r="K72" s="183">
        <f t="shared" si="7"/>
        <v>34209.999999999978</v>
      </c>
      <c r="L72" s="189"/>
      <c r="M72" s="124">
        <v>1454</v>
      </c>
      <c r="N72" s="183"/>
      <c r="O72" s="183"/>
      <c r="P72" s="54">
        <f>K72+ROUND(K72*L72,0)+M72</f>
        <v>35663.999999999978</v>
      </c>
      <c r="Q72" s="183"/>
    </row>
    <row r="73" spans="1:21" x14ac:dyDescent="0.25">
      <c r="A73" s="5"/>
      <c r="B73" s="450"/>
      <c r="C73" s="133" t="s">
        <v>162</v>
      </c>
      <c r="D73" s="94" t="s">
        <v>123</v>
      </c>
      <c r="E73" s="233" t="s">
        <v>163</v>
      </c>
      <c r="F73" s="176" t="s">
        <v>42</v>
      </c>
      <c r="G73" s="174"/>
      <c r="H73" s="174">
        <v>5</v>
      </c>
      <c r="I73" s="174">
        <f t="shared" si="3"/>
        <v>-5</v>
      </c>
      <c r="J73" s="174">
        <v>200</v>
      </c>
      <c r="K73" s="174">
        <f t="shared" si="7"/>
        <v>-1000</v>
      </c>
      <c r="L73" s="263">
        <v>4.5999999999999999E-3</v>
      </c>
      <c r="M73" s="94">
        <v>905</v>
      </c>
      <c r="N73" s="174"/>
      <c r="O73" s="174"/>
      <c r="P73" s="180"/>
      <c r="Q73" s="174" t="s">
        <v>164</v>
      </c>
    </row>
    <row r="74" spans="1:21" x14ac:dyDescent="0.25">
      <c r="A74" s="5"/>
      <c r="B74" s="450"/>
      <c r="C74" s="133" t="s">
        <v>165</v>
      </c>
      <c r="D74" s="94" t="s">
        <v>123</v>
      </c>
      <c r="E74" s="233" t="s">
        <v>166</v>
      </c>
      <c r="F74" s="176" t="s">
        <v>42</v>
      </c>
      <c r="G74" s="174">
        <v>682</v>
      </c>
      <c r="H74" s="174">
        <v>663</v>
      </c>
      <c r="I74" s="174">
        <f t="shared" si="3"/>
        <v>19</v>
      </c>
      <c r="J74" s="174">
        <v>200</v>
      </c>
      <c r="K74" s="174">
        <f t="shared" si="7"/>
        <v>3800</v>
      </c>
      <c r="L74" s="263">
        <v>1.8E-3</v>
      </c>
      <c r="M74" s="94">
        <v>905</v>
      </c>
      <c r="N74" s="174"/>
      <c r="O74" s="174"/>
      <c r="P74" s="180">
        <f>K74+ROUND(K74*L74,0)+M74</f>
        <v>4712</v>
      </c>
      <c r="Q74" s="174" t="s">
        <v>167</v>
      </c>
      <c r="T74" s="15">
        <f>K74+K76+M74+M76</f>
        <v>5610</v>
      </c>
      <c r="U74" s="15"/>
    </row>
    <row r="75" spans="1:21" ht="40.5" customHeight="1" x14ac:dyDescent="0.25">
      <c r="A75" s="5"/>
      <c r="B75" s="450"/>
      <c r="C75" s="133" t="s">
        <v>165</v>
      </c>
      <c r="D75" s="94" t="s">
        <v>123</v>
      </c>
      <c r="E75" s="233" t="s">
        <v>169</v>
      </c>
      <c r="F75" s="176" t="s">
        <v>42</v>
      </c>
      <c r="G75" s="174">
        <v>18</v>
      </c>
      <c r="H75" s="174">
        <v>16</v>
      </c>
      <c r="I75" s="174">
        <f>G75-H75</f>
        <v>2</v>
      </c>
      <c r="J75" s="174">
        <v>200</v>
      </c>
      <c r="K75" s="174">
        <f>I75*J75</f>
        <v>400</v>
      </c>
      <c r="L75" s="263">
        <v>1.8E-3</v>
      </c>
      <c r="M75" s="94">
        <v>905</v>
      </c>
      <c r="N75" s="174"/>
      <c r="O75" s="174"/>
      <c r="P75" s="180">
        <f>K75+ROUND(K75*L75,0)+M75</f>
        <v>1306</v>
      </c>
      <c r="Q75" s="174" t="s">
        <v>821</v>
      </c>
      <c r="T75" s="15"/>
      <c r="U75" s="15"/>
    </row>
    <row r="76" spans="1:21" x14ac:dyDescent="0.25">
      <c r="A76" s="5"/>
      <c r="B76" s="450"/>
      <c r="C76" s="133" t="s">
        <v>168</v>
      </c>
      <c r="D76" s="94" t="s">
        <v>123</v>
      </c>
      <c r="E76" s="233" t="s">
        <v>169</v>
      </c>
      <c r="F76" s="176" t="s">
        <v>42</v>
      </c>
      <c r="G76" s="174">
        <v>0</v>
      </c>
      <c r="H76" s="174">
        <v>0</v>
      </c>
      <c r="I76" s="174">
        <f t="shared" si="3"/>
        <v>0</v>
      </c>
      <c r="J76" s="174">
        <v>200</v>
      </c>
      <c r="K76" s="174">
        <f t="shared" si="7"/>
        <v>0</v>
      </c>
      <c r="L76" s="263">
        <v>1.1999999999999999E-3</v>
      </c>
      <c r="M76" s="94">
        <v>905</v>
      </c>
      <c r="N76" s="174"/>
      <c r="O76" s="174"/>
      <c r="P76" s="180"/>
      <c r="Q76" s="174" t="s">
        <v>164</v>
      </c>
    </row>
    <row r="77" spans="1:21" x14ac:dyDescent="0.25">
      <c r="A77" s="5"/>
      <c r="B77" s="450"/>
      <c r="C77" s="47" t="s">
        <v>170</v>
      </c>
      <c r="D77" s="3" t="s">
        <v>171</v>
      </c>
      <c r="E77" s="12" t="s">
        <v>172</v>
      </c>
      <c r="F77" s="6" t="s">
        <v>42</v>
      </c>
      <c r="G77" s="247">
        <v>20066</v>
      </c>
      <c r="H77" s="247">
        <v>19804</v>
      </c>
      <c r="I77" s="238">
        <f t="shared" si="3"/>
        <v>262</v>
      </c>
      <c r="J77" s="238">
        <v>30</v>
      </c>
      <c r="K77" s="6">
        <f t="shared" si="7"/>
        <v>7860</v>
      </c>
      <c r="L77" s="46">
        <v>5.4000000000000003E-3</v>
      </c>
      <c r="M77" s="3"/>
      <c r="N77" s="50"/>
      <c r="O77" s="51"/>
      <c r="P77" s="23">
        <f t="shared" si="5"/>
        <v>7902</v>
      </c>
      <c r="Q77" s="238"/>
      <c r="R77" s="205" t="s">
        <v>173</v>
      </c>
      <c r="S77" s="25" t="s">
        <v>174</v>
      </c>
    </row>
    <row r="78" spans="1:21" x14ac:dyDescent="0.25">
      <c r="A78" s="5"/>
      <c r="B78" s="450"/>
      <c r="C78" s="47" t="s">
        <v>170</v>
      </c>
      <c r="D78" s="3" t="s">
        <v>175</v>
      </c>
      <c r="E78" s="12" t="s">
        <v>176</v>
      </c>
      <c r="F78" s="6" t="s">
        <v>42</v>
      </c>
      <c r="G78" s="247">
        <v>694276</v>
      </c>
      <c r="H78" s="247">
        <v>686462</v>
      </c>
      <c r="I78" s="238">
        <f t="shared" si="3"/>
        <v>7814</v>
      </c>
      <c r="J78" s="238">
        <v>1</v>
      </c>
      <c r="K78" s="6">
        <f t="shared" si="7"/>
        <v>7814</v>
      </c>
      <c r="L78" s="46">
        <v>5.4000000000000003E-3</v>
      </c>
      <c r="M78" s="3"/>
      <c r="N78" s="52"/>
      <c r="O78" s="52"/>
      <c r="P78" s="53">
        <f t="shared" si="5"/>
        <v>7856</v>
      </c>
      <c r="Q78" s="238"/>
      <c r="R78" s="205" t="s">
        <v>177</v>
      </c>
      <c r="S78" s="25" t="s">
        <v>174</v>
      </c>
    </row>
    <row r="79" spans="1:21" x14ac:dyDescent="0.25">
      <c r="A79" s="5"/>
      <c r="B79" s="450"/>
      <c r="C79" s="47" t="s">
        <v>178</v>
      </c>
      <c r="D79" s="3" t="s">
        <v>179</v>
      </c>
      <c r="E79" s="12" t="s">
        <v>180</v>
      </c>
      <c r="F79" s="6" t="s">
        <v>42</v>
      </c>
      <c r="G79" s="247">
        <v>100744</v>
      </c>
      <c r="H79" s="247">
        <v>98338</v>
      </c>
      <c r="I79" s="238">
        <f t="shared" si="3"/>
        <v>2406</v>
      </c>
      <c r="J79" s="238">
        <v>1</v>
      </c>
      <c r="K79" s="238">
        <f t="shared" si="7"/>
        <v>2406</v>
      </c>
      <c r="L79" s="46">
        <v>5.3E-3</v>
      </c>
      <c r="M79" s="3"/>
      <c r="N79" s="238"/>
      <c r="O79" s="238"/>
      <c r="P79" s="23">
        <f t="shared" si="5"/>
        <v>2419</v>
      </c>
      <c r="Q79" s="238"/>
      <c r="R79" s="205" t="s">
        <v>181</v>
      </c>
      <c r="S79" s="25" t="s">
        <v>182</v>
      </c>
    </row>
    <row r="80" spans="1:21" x14ac:dyDescent="0.25">
      <c r="A80" s="5"/>
      <c r="B80" s="450"/>
      <c r="C80" s="47" t="s">
        <v>183</v>
      </c>
      <c r="D80" s="3" t="s">
        <v>184</v>
      </c>
      <c r="E80" s="12" t="s">
        <v>185</v>
      </c>
      <c r="F80" s="6" t="s">
        <v>42</v>
      </c>
      <c r="G80" s="247">
        <v>11380</v>
      </c>
      <c r="H80" s="247">
        <v>11243</v>
      </c>
      <c r="I80" s="238">
        <f>G80-H80</f>
        <v>137</v>
      </c>
      <c r="J80" s="238">
        <v>20</v>
      </c>
      <c r="K80" s="238">
        <f t="shared" si="7"/>
        <v>2740</v>
      </c>
      <c r="L80" s="46">
        <v>7.1999999999999998E-3</v>
      </c>
      <c r="M80" s="3"/>
      <c r="N80" s="48"/>
      <c r="O80" s="49"/>
      <c r="P80" s="23">
        <f t="shared" si="5"/>
        <v>2760</v>
      </c>
      <c r="Q80" s="238"/>
      <c r="R80" s="205" t="s">
        <v>186</v>
      </c>
      <c r="S80" s="25" t="s">
        <v>187</v>
      </c>
    </row>
    <row r="81" spans="1:24" x14ac:dyDescent="0.25">
      <c r="A81" s="5"/>
      <c r="B81" s="450"/>
      <c r="C81" s="47" t="s">
        <v>183</v>
      </c>
      <c r="D81" s="3" t="s">
        <v>184</v>
      </c>
      <c r="E81" s="12" t="s">
        <v>188</v>
      </c>
      <c r="F81" s="6" t="s">
        <v>42</v>
      </c>
      <c r="G81" s="247"/>
      <c r="H81" s="247"/>
      <c r="I81" s="238">
        <f>G81-H81</f>
        <v>0</v>
      </c>
      <c r="J81" s="238">
        <v>20</v>
      </c>
      <c r="K81" s="6">
        <v>0</v>
      </c>
      <c r="L81" s="46">
        <v>7.1999999999999998E-3</v>
      </c>
      <c r="M81" s="3"/>
      <c r="N81" s="48"/>
      <c r="O81" s="49"/>
      <c r="P81" s="23">
        <v>1667</v>
      </c>
      <c r="Q81" s="238"/>
      <c r="R81" s="205" t="s">
        <v>189</v>
      </c>
      <c r="S81" s="25" t="s">
        <v>187</v>
      </c>
    </row>
    <row r="82" spans="1:24" x14ac:dyDescent="0.25">
      <c r="A82" s="5"/>
      <c r="B82" s="450"/>
      <c r="C82" s="47" t="s">
        <v>183</v>
      </c>
      <c r="D82" s="3" t="s">
        <v>184</v>
      </c>
      <c r="E82" s="12" t="s">
        <v>190</v>
      </c>
      <c r="F82" s="6" t="s">
        <v>42</v>
      </c>
      <c r="G82" s="247">
        <v>10510</v>
      </c>
      <c r="H82" s="247">
        <v>10367</v>
      </c>
      <c r="I82" s="238">
        <f t="shared" si="3"/>
        <v>143</v>
      </c>
      <c r="J82" s="238">
        <v>20</v>
      </c>
      <c r="K82" s="6">
        <f t="shared" ref="K82:K88" si="8">I82*J82</f>
        <v>2860</v>
      </c>
      <c r="L82" s="46">
        <v>7.1999999999999998E-3</v>
      </c>
      <c r="M82" s="3"/>
      <c r="N82" s="48"/>
      <c r="O82" s="49"/>
      <c r="P82" s="23">
        <f t="shared" si="5"/>
        <v>2881</v>
      </c>
      <c r="Q82" s="238"/>
      <c r="R82" s="205" t="s">
        <v>191</v>
      </c>
      <c r="S82" s="25" t="s">
        <v>187</v>
      </c>
    </row>
    <row r="83" spans="1:24" x14ac:dyDescent="0.25">
      <c r="A83" s="5"/>
      <c r="B83" s="450"/>
      <c r="C83" s="47" t="s">
        <v>183</v>
      </c>
      <c r="D83" s="3" t="s">
        <v>184</v>
      </c>
      <c r="E83" s="45" t="s">
        <v>192</v>
      </c>
      <c r="F83" s="6" t="s">
        <v>42</v>
      </c>
      <c r="G83" s="247">
        <v>6588</v>
      </c>
      <c r="H83" s="247">
        <v>6346</v>
      </c>
      <c r="I83" s="238">
        <f>G83-H83</f>
        <v>242</v>
      </c>
      <c r="J83" s="238">
        <v>30</v>
      </c>
      <c r="K83" s="6">
        <f t="shared" si="8"/>
        <v>7260</v>
      </c>
      <c r="L83" s="46">
        <v>9.4999999999999998E-3</v>
      </c>
      <c r="M83" s="3"/>
      <c r="N83" s="48"/>
      <c r="O83" s="49"/>
      <c r="P83" s="23">
        <f>K83+ROUND(K83*L83,0)+M83</f>
        <v>7329</v>
      </c>
      <c r="Q83" s="238"/>
      <c r="R83" s="205" t="s">
        <v>193</v>
      </c>
      <c r="S83" s="25" t="s">
        <v>194</v>
      </c>
    </row>
    <row r="84" spans="1:24" x14ac:dyDescent="0.25">
      <c r="A84" s="5"/>
      <c r="B84" s="450"/>
      <c r="C84" s="47" t="s">
        <v>195</v>
      </c>
      <c r="D84" s="3" t="s">
        <v>171</v>
      </c>
      <c r="E84" s="45" t="s">
        <v>196</v>
      </c>
      <c r="F84" s="6" t="s">
        <v>42</v>
      </c>
      <c r="G84" s="247">
        <v>6062</v>
      </c>
      <c r="H84" s="247">
        <v>5660</v>
      </c>
      <c r="I84" s="238">
        <f>G84-H84</f>
        <v>402</v>
      </c>
      <c r="J84" s="238">
        <v>50</v>
      </c>
      <c r="K84" s="6">
        <f t="shared" si="8"/>
        <v>20100</v>
      </c>
      <c r="L84" s="46">
        <v>9.4999999999999998E-3</v>
      </c>
      <c r="M84" s="3"/>
      <c r="N84" s="48"/>
      <c r="O84" s="49"/>
      <c r="P84" s="23">
        <f>K84+ROUND(K84*L84,0)+M84</f>
        <v>20291</v>
      </c>
      <c r="Q84" s="238"/>
      <c r="R84" s="479" t="s">
        <v>197</v>
      </c>
      <c r="S84" s="448"/>
      <c r="T84" s="448"/>
      <c r="U84" s="25" t="s">
        <v>198</v>
      </c>
    </row>
    <row r="85" spans="1:24" x14ac:dyDescent="0.25">
      <c r="A85" s="5"/>
      <c r="B85" s="450"/>
      <c r="C85" s="47" t="s">
        <v>195</v>
      </c>
      <c r="D85" s="3" t="s">
        <v>199</v>
      </c>
      <c r="E85" s="45" t="s">
        <v>200</v>
      </c>
      <c r="F85" s="6" t="s">
        <v>42</v>
      </c>
      <c r="G85" s="247">
        <v>4</v>
      </c>
      <c r="H85" s="247">
        <v>4</v>
      </c>
      <c r="I85" s="238">
        <f>G85-H85</f>
        <v>0</v>
      </c>
      <c r="J85" s="238">
        <v>50</v>
      </c>
      <c r="K85" s="6">
        <f t="shared" si="8"/>
        <v>0</v>
      </c>
      <c r="L85" s="46">
        <v>9.4999999999999998E-3</v>
      </c>
      <c r="M85" s="3"/>
      <c r="N85" s="48"/>
      <c r="O85" s="49"/>
      <c r="P85" s="23">
        <f>K85+ROUND(K85*L85,0)+M85</f>
        <v>0</v>
      </c>
      <c r="Q85" s="238"/>
      <c r="R85" s="479" t="s">
        <v>197</v>
      </c>
      <c r="S85" s="448"/>
      <c r="T85" s="448"/>
      <c r="U85" s="25" t="s">
        <v>198</v>
      </c>
    </row>
    <row r="86" spans="1:24" x14ac:dyDescent="0.25">
      <c r="A86" s="5"/>
      <c r="B86" s="450"/>
      <c r="C86" s="55" t="s">
        <v>195</v>
      </c>
      <c r="D86" s="239" t="s">
        <v>175</v>
      </c>
      <c r="E86" s="250" t="s">
        <v>201</v>
      </c>
      <c r="F86" s="56" t="s">
        <v>42</v>
      </c>
      <c r="G86" s="247">
        <v>0</v>
      </c>
      <c r="H86" s="247">
        <v>0</v>
      </c>
      <c r="I86" s="245">
        <f>G86-H86</f>
        <v>0</v>
      </c>
      <c r="J86" s="245">
        <v>10</v>
      </c>
      <c r="K86" s="6">
        <f t="shared" si="8"/>
        <v>0</v>
      </c>
      <c r="L86" s="57">
        <v>9.4999999999999998E-3</v>
      </c>
      <c r="M86" s="239"/>
      <c r="N86" s="50"/>
      <c r="O86" s="51"/>
      <c r="P86" s="58">
        <f>K86+ROUND(K86*L86,0)+M86</f>
        <v>0</v>
      </c>
      <c r="Q86" s="245"/>
      <c r="R86" s="479" t="s">
        <v>202</v>
      </c>
      <c r="S86" s="448"/>
      <c r="T86" s="448"/>
      <c r="U86" s="25" t="s">
        <v>198</v>
      </c>
    </row>
    <row r="87" spans="1:24" x14ac:dyDescent="0.25">
      <c r="A87" s="5"/>
      <c r="B87" s="450"/>
      <c r="C87" s="47" t="s">
        <v>195</v>
      </c>
      <c r="D87" s="3" t="s">
        <v>203</v>
      </c>
      <c r="E87" s="45" t="s">
        <v>204</v>
      </c>
      <c r="F87" s="6" t="s">
        <v>42</v>
      </c>
      <c r="G87" s="5">
        <v>21483</v>
      </c>
      <c r="H87" s="5">
        <v>20423</v>
      </c>
      <c r="I87" s="238">
        <f>G87-H87</f>
        <v>1060</v>
      </c>
      <c r="J87" s="238">
        <v>10</v>
      </c>
      <c r="K87" s="6">
        <f t="shared" si="8"/>
        <v>10600</v>
      </c>
      <c r="L87" s="46">
        <v>9.4999999999999998E-3</v>
      </c>
      <c r="M87" s="3"/>
      <c r="N87" s="202"/>
      <c r="O87" s="203"/>
      <c r="P87" s="61">
        <f>K87+ROUND(K87*L87,0)+M87</f>
        <v>10701</v>
      </c>
      <c r="Q87" s="244"/>
      <c r="R87" s="479" t="s">
        <v>202</v>
      </c>
      <c r="S87" s="448"/>
      <c r="T87" s="448"/>
      <c r="U87" s="25" t="s">
        <v>198</v>
      </c>
    </row>
    <row r="88" spans="1:24" ht="16.5" thickBot="1" x14ac:dyDescent="0.3">
      <c r="A88" s="5"/>
      <c r="B88" s="464"/>
      <c r="C88" s="196" t="s">
        <v>205</v>
      </c>
      <c r="D88" s="248" t="s">
        <v>206</v>
      </c>
      <c r="E88" s="197" t="s">
        <v>207</v>
      </c>
      <c r="F88" s="198" t="s">
        <v>42</v>
      </c>
      <c r="G88" s="30"/>
      <c r="H88" s="30"/>
      <c r="I88" s="241">
        <f t="shared" si="3"/>
        <v>0</v>
      </c>
      <c r="J88" s="241">
        <v>20</v>
      </c>
      <c r="K88" s="198">
        <f t="shared" si="8"/>
        <v>0</v>
      </c>
      <c r="L88" s="199">
        <v>9.4999999999999998E-3</v>
      </c>
      <c r="M88" s="248"/>
      <c r="N88" s="200"/>
      <c r="O88" s="201"/>
      <c r="P88" s="228">
        <v>10722</v>
      </c>
      <c r="Q88" s="229" t="s">
        <v>208</v>
      </c>
      <c r="R88" s="479" t="s">
        <v>209</v>
      </c>
      <c r="S88" s="448"/>
      <c r="T88" s="448"/>
      <c r="U88" s="25" t="s">
        <v>198</v>
      </c>
    </row>
    <row r="89" spans="1:24" x14ac:dyDescent="0.25">
      <c r="A89" s="12" t="s">
        <v>210</v>
      </c>
      <c r="B89" s="480" t="s">
        <v>211</v>
      </c>
      <c r="C89" s="481"/>
      <c r="D89" s="481"/>
      <c r="E89" s="481"/>
      <c r="F89" s="481"/>
      <c r="G89" s="481"/>
      <c r="H89" s="481"/>
      <c r="I89" s="481"/>
      <c r="J89" s="481"/>
      <c r="K89" s="482"/>
      <c r="L89" s="482"/>
      <c r="M89" s="482"/>
      <c r="N89" s="482"/>
      <c r="O89" s="483"/>
      <c r="P89" s="60">
        <f>ROUND(SUMIF(F14:F88,X89,P14:P88),0)</f>
        <v>0</v>
      </c>
      <c r="Q89" s="59"/>
      <c r="X89" s="6" t="s">
        <v>138</v>
      </c>
    </row>
    <row r="90" spans="1:24" x14ac:dyDescent="0.25">
      <c r="A90" s="12" t="s">
        <v>212</v>
      </c>
      <c r="B90" s="458" t="s">
        <v>213</v>
      </c>
      <c r="C90" s="459"/>
      <c r="D90" s="459"/>
      <c r="E90" s="459"/>
      <c r="F90" s="459"/>
      <c r="G90" s="459"/>
      <c r="H90" s="459"/>
      <c r="I90" s="459"/>
      <c r="J90" s="459"/>
      <c r="K90" s="460"/>
      <c r="L90" s="460"/>
      <c r="M90" s="460"/>
      <c r="N90" s="460"/>
      <c r="O90" s="461"/>
      <c r="P90" s="60">
        <v>0</v>
      </c>
      <c r="Q90" s="238"/>
      <c r="X90" s="6" t="s">
        <v>31</v>
      </c>
    </row>
    <row r="91" spans="1:24" x14ac:dyDescent="0.25">
      <c r="A91" s="12" t="s">
        <v>214</v>
      </c>
      <c r="B91" s="458" t="s">
        <v>215</v>
      </c>
      <c r="C91" s="459"/>
      <c r="D91" s="459"/>
      <c r="E91" s="459"/>
      <c r="F91" s="459"/>
      <c r="G91" s="459"/>
      <c r="H91" s="459"/>
      <c r="I91" s="459"/>
      <c r="J91" s="459"/>
      <c r="K91" s="460"/>
      <c r="L91" s="460"/>
      <c r="M91" s="460"/>
      <c r="N91" s="460"/>
      <c r="O91" s="461"/>
      <c r="P91" s="60">
        <f>IF(P14&lt;=0,ROUND(SUMIF(F14:F88,X91,P14:P88),0),IF(P14&gt;0,ROUND(SUMIF(F44:F88,X91,P44:P88),0)))</f>
        <v>1080479</v>
      </c>
      <c r="Q91" s="238"/>
      <c r="X91" s="6" t="s">
        <v>42</v>
      </c>
    </row>
    <row r="92" spans="1:24" x14ac:dyDescent="0.25">
      <c r="A92" s="12" t="s">
        <v>216</v>
      </c>
      <c r="B92" s="458" t="s">
        <v>217</v>
      </c>
      <c r="C92" s="459"/>
      <c r="D92" s="459"/>
      <c r="E92" s="459"/>
      <c r="F92" s="459"/>
      <c r="G92" s="459"/>
      <c r="H92" s="459"/>
      <c r="I92" s="459"/>
      <c r="J92" s="459"/>
      <c r="K92" s="460"/>
      <c r="L92" s="460"/>
      <c r="M92" s="460"/>
      <c r="N92" s="460"/>
      <c r="O92" s="461"/>
      <c r="P92" s="61"/>
      <c r="Q92" s="238"/>
      <c r="X92" s="27" t="s">
        <v>218</v>
      </c>
    </row>
    <row r="93" spans="1:24" x14ac:dyDescent="0.25">
      <c r="A93" s="12"/>
      <c r="B93" s="462" t="s">
        <v>219</v>
      </c>
      <c r="C93" s="462"/>
      <c r="D93" s="462"/>
      <c r="E93" s="462"/>
      <c r="F93" s="462"/>
      <c r="G93" s="462"/>
      <c r="H93" s="462"/>
      <c r="I93" s="462"/>
      <c r="J93" s="462"/>
      <c r="K93" s="462"/>
      <c r="L93" s="462"/>
      <c r="M93" s="462"/>
      <c r="N93" s="462"/>
      <c r="O93" s="462"/>
      <c r="P93" s="61">
        <f>SUM(P89:P92)</f>
        <v>1080479</v>
      </c>
      <c r="Q93" s="238"/>
      <c r="R93" s="15">
        <f>P93+M88+M66</f>
        <v>1081516</v>
      </c>
    </row>
    <row r="94" spans="1:24" hidden="1" x14ac:dyDescent="0.25">
      <c r="A94" s="473" t="s">
        <v>220</v>
      </c>
      <c r="B94" s="474"/>
      <c r="C94" s="474"/>
      <c r="D94" s="474"/>
      <c r="E94" s="474"/>
      <c r="F94" s="474"/>
      <c r="G94" s="474"/>
      <c r="H94" s="474"/>
      <c r="I94" s="474"/>
      <c r="J94" s="474"/>
      <c r="K94" s="474"/>
      <c r="L94" s="474"/>
      <c r="M94" s="474"/>
      <c r="N94" s="474"/>
      <c r="O94" s="474"/>
      <c r="P94" s="475"/>
      <c r="Q94" s="244"/>
      <c r="R94" s="15">
        <f>SUM(P201:P334)</f>
        <v>705650</v>
      </c>
    </row>
    <row r="95" spans="1:24" hidden="1" x14ac:dyDescent="0.25">
      <c r="A95" s="470" t="s">
        <v>221</v>
      </c>
      <c r="B95" s="56"/>
      <c r="C95" s="246"/>
      <c r="D95" s="43"/>
      <c r="E95" s="62"/>
      <c r="F95" s="3"/>
      <c r="G95" s="63"/>
      <c r="H95" s="63"/>
      <c r="I95" s="64"/>
      <c r="J95" s="6"/>
      <c r="K95" s="240"/>
      <c r="L95" s="240"/>
      <c r="M95" s="240"/>
      <c r="N95" s="240"/>
      <c r="O95" s="65"/>
      <c r="P95" s="59"/>
      <c r="Q95" s="238"/>
    </row>
    <row r="96" spans="1:24" hidden="1" x14ac:dyDescent="0.25">
      <c r="A96" s="450"/>
      <c r="B96" s="56"/>
      <c r="C96" s="246"/>
      <c r="D96" s="43"/>
      <c r="E96" s="62"/>
      <c r="F96" s="3"/>
      <c r="G96" s="66"/>
      <c r="H96" s="66"/>
      <c r="I96" s="67"/>
      <c r="J96" s="6"/>
      <c r="K96" s="29"/>
      <c r="L96" s="29"/>
      <c r="M96" s="29"/>
      <c r="N96" s="29"/>
      <c r="O96" s="68"/>
      <c r="P96" s="69"/>
      <c r="Q96" s="238"/>
    </row>
    <row r="97" spans="1:17" hidden="1" x14ac:dyDescent="0.25">
      <c r="A97" s="450"/>
      <c r="B97" s="56"/>
      <c r="C97" s="246"/>
      <c r="D97" s="43"/>
      <c r="E97" s="45"/>
      <c r="F97" s="3"/>
      <c r="G97" s="66"/>
      <c r="H97" s="66"/>
      <c r="I97" s="67"/>
      <c r="J97" s="3"/>
      <c r="K97" s="29"/>
      <c r="L97" s="29"/>
      <c r="M97" s="29"/>
      <c r="N97" s="29"/>
      <c r="O97" s="68"/>
      <c r="P97" s="69"/>
      <c r="Q97" s="238"/>
    </row>
    <row r="98" spans="1:17" hidden="1" x14ac:dyDescent="0.25">
      <c r="A98" s="450"/>
      <c r="B98" s="56"/>
      <c r="C98" s="246"/>
      <c r="D98" s="43"/>
      <c r="E98" s="45"/>
      <c r="F98" s="3"/>
      <c r="G98" s="66"/>
      <c r="H98" s="66"/>
      <c r="I98" s="67"/>
      <c r="J98" s="3"/>
      <c r="K98" s="29"/>
      <c r="L98" s="29"/>
      <c r="M98" s="29"/>
      <c r="N98" s="29"/>
      <c r="O98" s="68"/>
      <c r="P98" s="69"/>
      <c r="Q98" s="238"/>
    </row>
    <row r="99" spans="1:17" hidden="1" x14ac:dyDescent="0.25">
      <c r="A99" s="12" t="s">
        <v>222</v>
      </c>
      <c r="B99" s="458" t="s">
        <v>223</v>
      </c>
      <c r="C99" s="459"/>
      <c r="D99" s="459"/>
      <c r="E99" s="459"/>
      <c r="F99" s="459"/>
      <c r="G99" s="459"/>
      <c r="H99" s="459"/>
      <c r="I99" s="459"/>
      <c r="J99" s="459"/>
      <c r="K99" s="460"/>
      <c r="L99" s="460"/>
      <c r="M99" s="460"/>
      <c r="N99" s="460"/>
      <c r="O99" s="461"/>
      <c r="P99" s="69">
        <v>0</v>
      </c>
      <c r="Q99" s="238"/>
    </row>
    <row r="100" spans="1:17" hidden="1" x14ac:dyDescent="0.25">
      <c r="A100" s="12" t="s">
        <v>224</v>
      </c>
      <c r="B100" s="458" t="s">
        <v>225</v>
      </c>
      <c r="C100" s="459"/>
      <c r="D100" s="459"/>
      <c r="E100" s="459"/>
      <c r="F100" s="459"/>
      <c r="G100" s="459"/>
      <c r="H100" s="459"/>
      <c r="I100" s="459"/>
      <c r="J100" s="459"/>
      <c r="K100" s="460"/>
      <c r="L100" s="460"/>
      <c r="M100" s="460"/>
      <c r="N100" s="460"/>
      <c r="O100" s="461"/>
      <c r="P100" s="69">
        <v>0</v>
      </c>
      <c r="Q100" s="238"/>
    </row>
    <row r="101" spans="1:17" hidden="1" x14ac:dyDescent="0.25">
      <c r="A101" s="12" t="s">
        <v>226</v>
      </c>
      <c r="B101" s="458" t="s">
        <v>227</v>
      </c>
      <c r="C101" s="459"/>
      <c r="D101" s="459"/>
      <c r="E101" s="459"/>
      <c r="F101" s="459"/>
      <c r="G101" s="459"/>
      <c r="H101" s="459"/>
      <c r="I101" s="459"/>
      <c r="J101" s="459"/>
      <c r="K101" s="460"/>
      <c r="L101" s="460"/>
      <c r="M101" s="460"/>
      <c r="N101" s="460"/>
      <c r="O101" s="461"/>
      <c r="P101" s="69">
        <v>0</v>
      </c>
      <c r="Q101" s="238"/>
    </row>
    <row r="102" spans="1:17" hidden="1" x14ac:dyDescent="0.25">
      <c r="A102" s="12" t="s">
        <v>228</v>
      </c>
      <c r="B102" s="458" t="s">
        <v>229</v>
      </c>
      <c r="C102" s="459"/>
      <c r="D102" s="459"/>
      <c r="E102" s="459"/>
      <c r="F102" s="459"/>
      <c r="G102" s="459"/>
      <c r="H102" s="459"/>
      <c r="I102" s="459"/>
      <c r="J102" s="459"/>
      <c r="K102" s="460"/>
      <c r="L102" s="460"/>
      <c r="M102" s="460"/>
      <c r="N102" s="460"/>
      <c r="O102" s="461"/>
      <c r="P102" s="69">
        <v>0</v>
      </c>
      <c r="Q102" s="238"/>
    </row>
    <row r="103" spans="1:17" hidden="1" x14ac:dyDescent="0.25">
      <c r="A103" s="238"/>
      <c r="B103" s="462" t="s">
        <v>219</v>
      </c>
      <c r="C103" s="462"/>
      <c r="D103" s="462"/>
      <c r="E103" s="462"/>
      <c r="F103" s="462"/>
      <c r="G103" s="462"/>
      <c r="H103" s="462"/>
      <c r="I103" s="462"/>
      <c r="J103" s="462"/>
      <c r="K103" s="462"/>
      <c r="L103" s="462"/>
      <c r="M103" s="462"/>
      <c r="N103" s="462"/>
      <c r="O103" s="462"/>
      <c r="P103" s="69">
        <v>0</v>
      </c>
      <c r="Q103" s="238"/>
    </row>
    <row r="104" spans="1:17" hidden="1" x14ac:dyDescent="0.25">
      <c r="A104" s="72" t="s">
        <v>230</v>
      </c>
      <c r="B104" s="243"/>
      <c r="C104" s="243"/>
      <c r="D104" s="243"/>
      <c r="E104" s="243"/>
      <c r="F104" s="243"/>
      <c r="G104" s="243"/>
      <c r="H104" s="243"/>
      <c r="I104" s="243"/>
      <c r="J104" s="243"/>
      <c r="K104" s="243"/>
      <c r="L104" s="243"/>
      <c r="M104" s="243"/>
      <c r="N104" s="243"/>
      <c r="O104" s="243"/>
      <c r="P104" s="244"/>
      <c r="Q104" s="244"/>
    </row>
    <row r="105" spans="1:17" hidden="1" x14ac:dyDescent="0.25">
      <c r="A105" s="470" t="s">
        <v>231</v>
      </c>
      <c r="B105" s="455" t="s">
        <v>232</v>
      </c>
      <c r="C105" s="246">
        <v>1</v>
      </c>
      <c r="D105" s="43"/>
      <c r="E105" s="43"/>
      <c r="F105" s="43">
        <v>110</v>
      </c>
      <c r="G105" s="63"/>
      <c r="H105" s="63"/>
      <c r="I105" s="64"/>
      <c r="J105" s="246"/>
      <c r="K105" s="240"/>
      <c r="L105" s="240"/>
      <c r="M105" s="240"/>
      <c r="N105" s="240"/>
      <c r="O105" s="65"/>
      <c r="P105" s="59"/>
      <c r="Q105" s="238"/>
    </row>
    <row r="106" spans="1:17" hidden="1" x14ac:dyDescent="0.25">
      <c r="A106" s="450"/>
      <c r="B106" s="453"/>
      <c r="C106" s="238">
        <v>2</v>
      </c>
      <c r="D106" s="3"/>
      <c r="E106" s="3"/>
      <c r="F106" s="3">
        <v>110</v>
      </c>
      <c r="G106" s="66"/>
      <c r="H106" s="66"/>
      <c r="I106" s="67"/>
      <c r="J106" s="238"/>
      <c r="K106" s="29"/>
      <c r="L106" s="29"/>
      <c r="M106" s="29"/>
      <c r="N106" s="29"/>
      <c r="O106" s="68"/>
      <c r="P106" s="69"/>
      <c r="Q106" s="238"/>
    </row>
    <row r="107" spans="1:17" hidden="1" x14ac:dyDescent="0.25">
      <c r="A107" s="450"/>
      <c r="B107" s="453"/>
      <c r="C107" s="238">
        <v>3</v>
      </c>
      <c r="D107" s="3"/>
      <c r="E107" s="70"/>
      <c r="F107" s="70">
        <v>35</v>
      </c>
      <c r="G107" s="66"/>
      <c r="H107" s="66"/>
      <c r="I107" s="67"/>
      <c r="J107" s="238"/>
      <c r="K107" s="29"/>
      <c r="L107" s="29"/>
      <c r="M107" s="29"/>
      <c r="N107" s="29"/>
      <c r="O107" s="68"/>
      <c r="P107" s="69"/>
      <c r="Q107" s="238"/>
    </row>
    <row r="108" spans="1:17" hidden="1" x14ac:dyDescent="0.25">
      <c r="A108" s="450"/>
      <c r="B108" s="453"/>
      <c r="C108" s="238">
        <v>4</v>
      </c>
      <c r="D108" s="3"/>
      <c r="E108" s="71"/>
      <c r="F108" s="71">
        <v>35</v>
      </c>
      <c r="G108" s="66"/>
      <c r="H108" s="66"/>
      <c r="I108" s="67"/>
      <c r="J108" s="238"/>
      <c r="K108" s="29"/>
      <c r="L108" s="29"/>
      <c r="M108" s="29"/>
      <c r="N108" s="29"/>
      <c r="O108" s="68"/>
      <c r="P108" s="69"/>
      <c r="Q108" s="238"/>
    </row>
    <row r="109" spans="1:17" hidden="1" x14ac:dyDescent="0.25">
      <c r="A109" s="450"/>
      <c r="B109" s="453"/>
      <c r="C109" s="238">
        <v>5</v>
      </c>
      <c r="D109" s="3"/>
      <c r="E109" s="3"/>
      <c r="F109" s="3">
        <v>10</v>
      </c>
      <c r="G109" s="66"/>
      <c r="H109" s="66"/>
      <c r="I109" s="67"/>
      <c r="J109" s="238"/>
      <c r="K109" s="29"/>
      <c r="L109" s="29"/>
      <c r="M109" s="29"/>
      <c r="N109" s="29"/>
      <c r="O109" s="29"/>
      <c r="P109" s="69"/>
      <c r="Q109" s="238"/>
    </row>
    <row r="110" spans="1:17" hidden="1" x14ac:dyDescent="0.25">
      <c r="A110" s="450"/>
      <c r="B110" s="453"/>
      <c r="C110" s="238">
        <v>6</v>
      </c>
      <c r="D110" s="3"/>
      <c r="E110" s="70"/>
      <c r="F110" s="70">
        <v>6</v>
      </c>
      <c r="G110" s="244"/>
      <c r="H110" s="244"/>
      <c r="I110" s="67"/>
      <c r="J110" s="238"/>
      <c r="K110" s="29"/>
      <c r="L110" s="29"/>
      <c r="M110" s="29"/>
      <c r="N110" s="29"/>
      <c r="O110" s="29"/>
      <c r="P110" s="69"/>
      <c r="Q110" s="238"/>
    </row>
    <row r="111" spans="1:17" hidden="1" x14ac:dyDescent="0.25">
      <c r="A111" s="450"/>
      <c r="B111" s="453"/>
      <c r="C111" s="238">
        <v>7</v>
      </c>
      <c r="D111" s="3"/>
      <c r="E111" s="3"/>
      <c r="F111" s="3">
        <v>0.4</v>
      </c>
      <c r="G111" s="20"/>
      <c r="H111" s="20"/>
      <c r="I111" s="67"/>
      <c r="J111" s="238"/>
      <c r="K111" s="29"/>
      <c r="L111" s="29"/>
      <c r="M111" s="29"/>
      <c r="N111" s="29"/>
      <c r="O111" s="29"/>
      <c r="P111" s="69"/>
      <c r="Q111" s="238"/>
    </row>
    <row r="112" spans="1:17" hidden="1" x14ac:dyDescent="0.25">
      <c r="A112" s="451"/>
      <c r="B112" s="454"/>
      <c r="C112" s="238">
        <v>8</v>
      </c>
      <c r="D112" s="3"/>
      <c r="E112" s="3"/>
      <c r="F112" s="3">
        <v>0.4</v>
      </c>
      <c r="G112" s="244"/>
      <c r="H112" s="244"/>
      <c r="I112" s="67"/>
      <c r="J112" s="238"/>
      <c r="K112" s="29"/>
      <c r="L112" s="29"/>
      <c r="M112" s="29"/>
      <c r="N112" s="29"/>
      <c r="O112" s="29"/>
      <c r="P112" s="69"/>
      <c r="Q112" s="238"/>
    </row>
    <row r="113" spans="1:17" hidden="1" x14ac:dyDescent="0.25">
      <c r="A113" s="12" t="s">
        <v>233</v>
      </c>
      <c r="B113" s="458" t="s">
        <v>223</v>
      </c>
      <c r="C113" s="459"/>
      <c r="D113" s="459"/>
      <c r="E113" s="459"/>
      <c r="F113" s="459"/>
      <c r="G113" s="459"/>
      <c r="H113" s="459"/>
      <c r="I113" s="459"/>
      <c r="J113" s="459"/>
      <c r="K113" s="460"/>
      <c r="L113" s="460"/>
      <c r="M113" s="460"/>
      <c r="N113" s="460"/>
      <c r="O113" s="461"/>
      <c r="P113" s="69">
        <v>0</v>
      </c>
      <c r="Q113" s="238"/>
    </row>
    <row r="114" spans="1:17" hidden="1" x14ac:dyDescent="0.25">
      <c r="A114" s="12" t="s">
        <v>234</v>
      </c>
      <c r="B114" s="458" t="s">
        <v>225</v>
      </c>
      <c r="C114" s="459"/>
      <c r="D114" s="459"/>
      <c r="E114" s="459"/>
      <c r="F114" s="459"/>
      <c r="G114" s="459"/>
      <c r="H114" s="459"/>
      <c r="I114" s="459"/>
      <c r="J114" s="459"/>
      <c r="K114" s="460"/>
      <c r="L114" s="460"/>
      <c r="M114" s="460"/>
      <c r="N114" s="460"/>
      <c r="O114" s="461"/>
      <c r="P114" s="69">
        <v>0</v>
      </c>
      <c r="Q114" s="238"/>
    </row>
    <row r="115" spans="1:17" hidden="1" x14ac:dyDescent="0.25">
      <c r="A115" s="12" t="s">
        <v>235</v>
      </c>
      <c r="B115" s="458" t="s">
        <v>227</v>
      </c>
      <c r="C115" s="459"/>
      <c r="D115" s="459"/>
      <c r="E115" s="459"/>
      <c r="F115" s="459"/>
      <c r="G115" s="459"/>
      <c r="H115" s="459"/>
      <c r="I115" s="459"/>
      <c r="J115" s="459"/>
      <c r="K115" s="460"/>
      <c r="L115" s="460"/>
      <c r="M115" s="460"/>
      <c r="N115" s="460"/>
      <c r="O115" s="461"/>
      <c r="P115" s="69">
        <v>0</v>
      </c>
      <c r="Q115" s="238"/>
    </row>
    <row r="116" spans="1:17" hidden="1" x14ac:dyDescent="0.25">
      <c r="A116" s="12" t="s">
        <v>236</v>
      </c>
      <c r="B116" s="458" t="s">
        <v>229</v>
      </c>
      <c r="C116" s="459"/>
      <c r="D116" s="459"/>
      <c r="E116" s="459"/>
      <c r="F116" s="459"/>
      <c r="G116" s="459"/>
      <c r="H116" s="459"/>
      <c r="I116" s="459"/>
      <c r="J116" s="459"/>
      <c r="K116" s="460"/>
      <c r="L116" s="460"/>
      <c r="M116" s="460"/>
      <c r="N116" s="460"/>
      <c r="O116" s="461"/>
      <c r="P116" s="69">
        <v>0</v>
      </c>
      <c r="Q116" s="238"/>
    </row>
    <row r="117" spans="1:17" hidden="1" x14ac:dyDescent="0.25">
      <c r="A117" s="238"/>
      <c r="B117" s="462" t="s">
        <v>219</v>
      </c>
      <c r="C117" s="462"/>
      <c r="D117" s="462"/>
      <c r="E117" s="462"/>
      <c r="F117" s="462"/>
      <c r="G117" s="462"/>
      <c r="H117" s="462"/>
      <c r="I117" s="462"/>
      <c r="J117" s="462"/>
      <c r="K117" s="462"/>
      <c r="L117" s="462"/>
      <c r="M117" s="462"/>
      <c r="N117" s="462"/>
      <c r="O117" s="462"/>
      <c r="P117" s="69">
        <v>0</v>
      </c>
      <c r="Q117" s="238"/>
    </row>
    <row r="118" spans="1:17" hidden="1" x14ac:dyDescent="0.25">
      <c r="A118" s="466" t="s">
        <v>237</v>
      </c>
      <c r="B118" s="467"/>
      <c r="C118" s="467"/>
      <c r="D118" s="467"/>
      <c r="E118" s="467"/>
      <c r="F118" s="467"/>
      <c r="G118" s="467"/>
      <c r="H118" s="467"/>
      <c r="I118" s="467"/>
      <c r="J118" s="467"/>
      <c r="K118" s="467"/>
      <c r="L118" s="467"/>
      <c r="M118" s="467"/>
      <c r="N118" s="467"/>
      <c r="O118" s="468"/>
      <c r="P118" s="61">
        <v>0</v>
      </c>
      <c r="Q118" s="238"/>
    </row>
    <row r="119" spans="1:17" hidden="1" x14ac:dyDescent="0.25">
      <c r="A119" s="466" t="s">
        <v>238</v>
      </c>
      <c r="B119" s="467"/>
      <c r="C119" s="467"/>
      <c r="D119" s="467"/>
      <c r="E119" s="467"/>
      <c r="F119" s="467"/>
      <c r="G119" s="467"/>
      <c r="H119" s="467"/>
      <c r="I119" s="467"/>
      <c r="J119" s="467"/>
      <c r="K119" s="467"/>
      <c r="L119" s="467"/>
      <c r="M119" s="467"/>
      <c r="N119" s="467"/>
      <c r="O119" s="468"/>
      <c r="P119" s="61">
        <v>0</v>
      </c>
      <c r="Q119" s="238"/>
    </row>
    <row r="120" spans="1:17" hidden="1" x14ac:dyDescent="0.25">
      <c r="A120" s="466" t="s">
        <v>239</v>
      </c>
      <c r="B120" s="467"/>
      <c r="C120" s="467"/>
      <c r="D120" s="467"/>
      <c r="E120" s="467"/>
      <c r="F120" s="467"/>
      <c r="G120" s="467"/>
      <c r="H120" s="467"/>
      <c r="I120" s="467"/>
      <c r="J120" s="467"/>
      <c r="K120" s="467"/>
      <c r="L120" s="467"/>
      <c r="M120" s="467"/>
      <c r="N120" s="467"/>
      <c r="O120" s="468"/>
      <c r="P120" s="61">
        <v>0</v>
      </c>
      <c r="Q120" s="238"/>
    </row>
    <row r="121" spans="1:17" hidden="1" x14ac:dyDescent="0.25">
      <c r="A121" s="466" t="s">
        <v>240</v>
      </c>
      <c r="B121" s="467"/>
      <c r="C121" s="467"/>
      <c r="D121" s="467"/>
      <c r="E121" s="467"/>
      <c r="F121" s="467"/>
      <c r="G121" s="467"/>
      <c r="H121" s="467"/>
      <c r="I121" s="467"/>
      <c r="J121" s="467"/>
      <c r="K121" s="467"/>
      <c r="L121" s="467"/>
      <c r="M121" s="467"/>
      <c r="N121" s="467"/>
      <c r="O121" s="468"/>
      <c r="P121" s="61">
        <v>0</v>
      </c>
      <c r="Q121" s="238"/>
    </row>
    <row r="122" spans="1:17" hidden="1" x14ac:dyDescent="0.25">
      <c r="A122" s="469" t="s">
        <v>241</v>
      </c>
      <c r="B122" s="469"/>
      <c r="C122" s="469"/>
      <c r="D122" s="469"/>
      <c r="E122" s="469"/>
      <c r="F122" s="469"/>
      <c r="G122" s="469"/>
      <c r="H122" s="469"/>
      <c r="I122" s="469"/>
      <c r="J122" s="469"/>
      <c r="K122" s="469"/>
      <c r="L122" s="469"/>
      <c r="M122" s="469"/>
      <c r="N122" s="469"/>
      <c r="O122" s="469"/>
      <c r="P122" s="61">
        <v>0</v>
      </c>
      <c r="Q122" s="238"/>
    </row>
    <row r="123" spans="1:17" hidden="1" x14ac:dyDescent="0.25">
      <c r="A123" s="72" t="s">
        <v>242</v>
      </c>
      <c r="B123" s="73"/>
      <c r="C123" s="73"/>
      <c r="D123" s="73"/>
      <c r="E123" s="73"/>
      <c r="F123" s="73"/>
      <c r="G123" s="73"/>
      <c r="H123" s="73"/>
      <c r="I123" s="73"/>
      <c r="J123" s="73"/>
      <c r="K123" s="73"/>
      <c r="L123" s="73"/>
      <c r="M123" s="73"/>
      <c r="N123" s="73"/>
      <c r="O123" s="73"/>
      <c r="P123" s="74"/>
      <c r="Q123" s="238"/>
    </row>
    <row r="124" spans="1:17" hidden="1" x14ac:dyDescent="0.25">
      <c r="A124" s="470" t="s">
        <v>243</v>
      </c>
      <c r="B124" s="455"/>
      <c r="C124" s="246">
        <v>1</v>
      </c>
      <c r="D124" s="43"/>
      <c r="E124" s="45"/>
      <c r="F124" s="3"/>
      <c r="G124" s="49"/>
      <c r="H124" s="49"/>
      <c r="I124" s="49"/>
      <c r="J124" s="75"/>
      <c r="K124" s="75"/>
      <c r="L124" s="75"/>
      <c r="M124" s="75"/>
      <c r="N124" s="49"/>
      <c r="O124" s="49"/>
      <c r="P124" s="75"/>
      <c r="Q124" s="238"/>
    </row>
    <row r="125" spans="1:17" hidden="1" x14ac:dyDescent="0.25">
      <c r="A125" s="450"/>
      <c r="B125" s="453"/>
      <c r="C125" s="238">
        <v>2</v>
      </c>
      <c r="D125" s="3"/>
      <c r="E125" s="3"/>
      <c r="F125" s="3"/>
      <c r="G125" s="49"/>
      <c r="H125" s="49"/>
      <c r="I125" s="49"/>
      <c r="J125" s="75"/>
      <c r="K125" s="75"/>
      <c r="L125" s="75"/>
      <c r="M125" s="75"/>
      <c r="N125" s="49"/>
      <c r="O125" s="49"/>
      <c r="P125" s="75"/>
      <c r="Q125" s="238"/>
    </row>
    <row r="126" spans="1:17" hidden="1" x14ac:dyDescent="0.25">
      <c r="A126" s="450"/>
      <c r="B126" s="471"/>
      <c r="C126" s="238">
        <v>3</v>
      </c>
      <c r="D126" s="3"/>
      <c r="E126" s="3"/>
      <c r="F126" s="3"/>
      <c r="G126" s="49"/>
      <c r="H126" s="49"/>
      <c r="I126" s="49"/>
      <c r="J126" s="75"/>
      <c r="K126" s="75"/>
      <c r="L126" s="75"/>
      <c r="M126" s="75"/>
      <c r="N126" s="49"/>
      <c r="O126" s="49"/>
      <c r="P126" s="75"/>
      <c r="Q126" s="238"/>
    </row>
    <row r="127" spans="1:17" hidden="1" x14ac:dyDescent="0.25">
      <c r="A127" s="450"/>
      <c r="B127" s="471"/>
      <c r="C127" s="238">
        <v>4</v>
      </c>
      <c r="D127" s="3"/>
      <c r="E127" s="71"/>
      <c r="F127" s="71"/>
      <c r="G127" s="244"/>
      <c r="H127" s="244"/>
      <c r="I127" s="67"/>
      <c r="J127" s="238"/>
      <c r="K127" s="29"/>
      <c r="L127" s="29"/>
      <c r="M127" s="29"/>
      <c r="N127" s="29"/>
      <c r="O127" s="29"/>
      <c r="P127" s="69"/>
      <c r="Q127" s="238"/>
    </row>
    <row r="128" spans="1:17" hidden="1" x14ac:dyDescent="0.25">
      <c r="A128" s="450"/>
      <c r="B128" s="471"/>
      <c r="C128" s="238">
        <v>5</v>
      </c>
      <c r="D128" s="3"/>
      <c r="E128" s="3"/>
      <c r="F128" s="3"/>
      <c r="G128" s="238"/>
      <c r="H128" s="238"/>
      <c r="I128" s="67"/>
      <c r="J128" s="238"/>
      <c r="K128" s="29"/>
      <c r="L128" s="69"/>
      <c r="M128" s="69"/>
      <c r="N128" s="29"/>
      <c r="O128" s="29"/>
      <c r="P128" s="69"/>
      <c r="Q128" s="238"/>
    </row>
    <row r="129" spans="1:19" hidden="1" x14ac:dyDescent="0.25">
      <c r="A129" s="450"/>
      <c r="B129" s="471"/>
      <c r="C129" s="238">
        <v>6</v>
      </c>
      <c r="D129" s="3"/>
      <c r="E129" s="70"/>
      <c r="F129" s="70"/>
      <c r="G129" s="244"/>
      <c r="H129" s="244"/>
      <c r="I129" s="67"/>
      <c r="J129" s="238"/>
      <c r="K129" s="29"/>
      <c r="L129" s="29"/>
      <c r="M129" s="29"/>
      <c r="N129" s="29"/>
      <c r="O129" s="29"/>
      <c r="P129" s="69"/>
      <c r="Q129" s="238"/>
    </row>
    <row r="130" spans="1:19" hidden="1" x14ac:dyDescent="0.25">
      <c r="A130" s="450"/>
      <c r="B130" s="471"/>
      <c r="C130" s="238">
        <v>7</v>
      </c>
      <c r="D130" s="3"/>
      <c r="E130" s="3"/>
      <c r="F130" s="3"/>
      <c r="G130" s="244"/>
      <c r="H130" s="244"/>
      <c r="I130" s="67"/>
      <c r="J130" s="238"/>
      <c r="K130" s="29"/>
      <c r="L130" s="29"/>
      <c r="M130" s="29"/>
      <c r="N130" s="29"/>
      <c r="O130" s="29"/>
      <c r="P130" s="69"/>
      <c r="Q130" s="238"/>
    </row>
    <row r="131" spans="1:19" hidden="1" x14ac:dyDescent="0.25">
      <c r="A131" s="451"/>
      <c r="B131" s="472"/>
      <c r="C131" s="238">
        <v>8</v>
      </c>
      <c r="D131" s="3"/>
      <c r="E131" s="3"/>
      <c r="F131" s="3"/>
      <c r="G131" s="244"/>
      <c r="H131" s="244"/>
      <c r="I131" s="67"/>
      <c r="J131" s="238"/>
      <c r="K131" s="29"/>
      <c r="L131" s="69"/>
      <c r="M131" s="69"/>
      <c r="N131" s="29"/>
      <c r="O131" s="29"/>
      <c r="P131" s="69"/>
      <c r="Q131" s="238"/>
    </row>
    <row r="132" spans="1:19" hidden="1" x14ac:dyDescent="0.25">
      <c r="A132" s="12" t="s">
        <v>244</v>
      </c>
      <c r="B132" s="458" t="s">
        <v>245</v>
      </c>
      <c r="C132" s="459"/>
      <c r="D132" s="459"/>
      <c r="E132" s="459"/>
      <c r="F132" s="459"/>
      <c r="G132" s="459"/>
      <c r="H132" s="459"/>
      <c r="I132" s="459"/>
      <c r="J132" s="459"/>
      <c r="K132" s="460"/>
      <c r="L132" s="460"/>
      <c r="M132" s="460"/>
      <c r="N132" s="460"/>
      <c r="O132" s="461"/>
      <c r="P132" s="69">
        <v>0</v>
      </c>
      <c r="Q132" s="238"/>
    </row>
    <row r="133" spans="1:19" hidden="1" x14ac:dyDescent="0.25">
      <c r="A133" s="12" t="s">
        <v>246</v>
      </c>
      <c r="B133" s="458" t="s">
        <v>247</v>
      </c>
      <c r="C133" s="459"/>
      <c r="D133" s="459"/>
      <c r="E133" s="459"/>
      <c r="F133" s="459"/>
      <c r="G133" s="459"/>
      <c r="H133" s="459"/>
      <c r="I133" s="459"/>
      <c r="J133" s="459"/>
      <c r="K133" s="460"/>
      <c r="L133" s="460"/>
      <c r="M133" s="460"/>
      <c r="N133" s="460"/>
      <c r="O133" s="461"/>
      <c r="P133" s="69">
        <v>0</v>
      </c>
      <c r="Q133" s="238"/>
    </row>
    <row r="134" spans="1:19" hidden="1" x14ac:dyDescent="0.25">
      <c r="A134" s="12" t="s">
        <v>248</v>
      </c>
      <c r="B134" s="458" t="s">
        <v>249</v>
      </c>
      <c r="C134" s="459"/>
      <c r="D134" s="459"/>
      <c r="E134" s="459"/>
      <c r="F134" s="459"/>
      <c r="G134" s="459"/>
      <c r="H134" s="459"/>
      <c r="I134" s="459"/>
      <c r="J134" s="459"/>
      <c r="K134" s="460"/>
      <c r="L134" s="460"/>
      <c r="M134" s="460"/>
      <c r="N134" s="460"/>
      <c r="O134" s="461"/>
      <c r="P134" s="69">
        <v>0</v>
      </c>
      <c r="Q134" s="238"/>
    </row>
    <row r="135" spans="1:19" hidden="1" x14ac:dyDescent="0.25">
      <c r="A135" s="12" t="s">
        <v>250</v>
      </c>
      <c r="B135" s="458" t="s">
        <v>251</v>
      </c>
      <c r="C135" s="459"/>
      <c r="D135" s="459"/>
      <c r="E135" s="459"/>
      <c r="F135" s="459"/>
      <c r="G135" s="459"/>
      <c r="H135" s="459"/>
      <c r="I135" s="459"/>
      <c r="J135" s="459"/>
      <c r="K135" s="460"/>
      <c r="L135" s="460"/>
      <c r="M135" s="460"/>
      <c r="N135" s="460"/>
      <c r="O135" s="461"/>
      <c r="P135" s="69">
        <v>0</v>
      </c>
      <c r="Q135" s="238"/>
    </row>
    <row r="136" spans="1:19" hidden="1" x14ac:dyDescent="0.25">
      <c r="A136" s="238"/>
      <c r="B136" s="462" t="s">
        <v>252</v>
      </c>
      <c r="C136" s="462"/>
      <c r="D136" s="462"/>
      <c r="E136" s="462"/>
      <c r="F136" s="462"/>
      <c r="G136" s="462"/>
      <c r="H136" s="462"/>
      <c r="I136" s="462"/>
      <c r="J136" s="462"/>
      <c r="K136" s="462"/>
      <c r="L136" s="462"/>
      <c r="M136" s="462"/>
      <c r="N136" s="462"/>
      <c r="O136" s="462"/>
      <c r="P136" s="69">
        <v>0</v>
      </c>
      <c r="Q136" s="238"/>
    </row>
    <row r="137" spans="1:19" x14ac:dyDescent="0.25">
      <c r="A137" s="463" t="s">
        <v>253</v>
      </c>
      <c r="B137" s="463"/>
      <c r="C137" s="463"/>
      <c r="D137" s="463"/>
      <c r="E137" s="463"/>
      <c r="F137" s="463"/>
      <c r="G137" s="463"/>
      <c r="H137" s="463"/>
      <c r="I137" s="463"/>
      <c r="J137" s="463"/>
      <c r="K137" s="463"/>
      <c r="L137" s="463"/>
      <c r="M137" s="463"/>
      <c r="N137" s="463"/>
      <c r="O137" s="463"/>
      <c r="P137" s="463"/>
      <c r="Q137" s="245"/>
    </row>
    <row r="138" spans="1:19" s="27" customFormat="1" ht="31.5" x14ac:dyDescent="0.25">
      <c r="A138" s="247"/>
      <c r="B138" s="247"/>
      <c r="C138" s="76" t="s">
        <v>254</v>
      </c>
      <c r="D138" s="76" t="s">
        <v>255</v>
      </c>
      <c r="E138" s="13">
        <v>27464258</v>
      </c>
      <c r="F138" s="6" t="s">
        <v>42</v>
      </c>
      <c r="G138" s="247">
        <v>72593</v>
      </c>
      <c r="H138" s="247">
        <v>68878</v>
      </c>
      <c r="I138" s="77">
        <f t="shared" ref="I138:I213" si="9">G138-H138</f>
        <v>3715</v>
      </c>
      <c r="J138" s="76">
        <v>1</v>
      </c>
      <c r="K138" s="6">
        <f t="shared" ref="K138:K200" si="10">I138*J138</f>
        <v>3715</v>
      </c>
      <c r="L138" s="16">
        <v>0</v>
      </c>
      <c r="M138" s="78">
        <f t="shared" ref="M138:M200" si="11">ROUND(K138*L138,0)</f>
        <v>0</v>
      </c>
      <c r="N138" s="247"/>
      <c r="O138" s="247"/>
      <c r="P138" s="9">
        <f t="shared" ref="P138:P198" si="12">K138+ROUND(K138*L138,0)</f>
        <v>3715</v>
      </c>
      <c r="Q138" s="238"/>
      <c r="R138" s="76" t="s">
        <v>256</v>
      </c>
    </row>
    <row r="139" spans="1:19" s="27" customFormat="1" ht="31.5" x14ac:dyDescent="0.25">
      <c r="A139" s="247"/>
      <c r="B139" s="247"/>
      <c r="C139" s="76" t="s">
        <v>254</v>
      </c>
      <c r="D139" s="76" t="s">
        <v>257</v>
      </c>
      <c r="E139" s="13">
        <v>11075086006260</v>
      </c>
      <c r="F139" s="10" t="s">
        <v>218</v>
      </c>
      <c r="G139" s="247">
        <v>369479</v>
      </c>
      <c r="H139" s="247">
        <v>352809</v>
      </c>
      <c r="I139" s="79">
        <f t="shared" si="9"/>
        <v>16670</v>
      </c>
      <c r="J139" s="76">
        <v>1</v>
      </c>
      <c r="K139" s="10">
        <f t="shared" si="10"/>
        <v>16670</v>
      </c>
      <c r="L139" s="16">
        <v>0</v>
      </c>
      <c r="M139" s="80">
        <f t="shared" si="11"/>
        <v>0</v>
      </c>
      <c r="N139" s="247"/>
      <c r="O139" s="247"/>
      <c r="P139" s="11">
        <f t="shared" si="12"/>
        <v>16670</v>
      </c>
      <c r="Q139" s="238"/>
      <c r="R139" s="76" t="s">
        <v>258</v>
      </c>
    </row>
    <row r="140" spans="1:19" s="27" customFormat="1" ht="31.5" x14ac:dyDescent="0.25">
      <c r="A140" s="247"/>
      <c r="B140" s="247"/>
      <c r="C140" s="76" t="s">
        <v>254</v>
      </c>
      <c r="D140" s="76" t="s">
        <v>257</v>
      </c>
      <c r="E140" s="81" t="s">
        <v>259</v>
      </c>
      <c r="F140" s="10" t="s">
        <v>218</v>
      </c>
      <c r="G140" s="247">
        <v>12036</v>
      </c>
      <c r="H140" s="247">
        <v>11772</v>
      </c>
      <c r="I140" s="79">
        <f>G140-H140</f>
        <v>264</v>
      </c>
      <c r="J140" s="76">
        <v>1</v>
      </c>
      <c r="K140" s="10">
        <f>I140*J140</f>
        <v>264</v>
      </c>
      <c r="L140" s="16">
        <v>0</v>
      </c>
      <c r="M140" s="80">
        <f>ROUND(K140*L140,0)</f>
        <v>0</v>
      </c>
      <c r="N140" s="247"/>
      <c r="O140" s="247"/>
      <c r="P140" s="11">
        <f>K140+ROUND(K140*L140,0)</f>
        <v>264</v>
      </c>
      <c r="Q140" s="238"/>
      <c r="R140" s="76" t="s">
        <v>260</v>
      </c>
    </row>
    <row r="141" spans="1:19" s="27" customFormat="1" ht="31.5" x14ac:dyDescent="0.25">
      <c r="A141" s="247"/>
      <c r="B141" s="247"/>
      <c r="C141" s="76" t="s">
        <v>254</v>
      </c>
      <c r="D141" s="76" t="s">
        <v>261</v>
      </c>
      <c r="E141" s="81" t="s">
        <v>262</v>
      </c>
      <c r="F141" s="6" t="s">
        <v>42</v>
      </c>
      <c r="G141" s="247">
        <v>3390</v>
      </c>
      <c r="H141" s="247">
        <v>3157</v>
      </c>
      <c r="I141" s="79">
        <f t="shared" si="9"/>
        <v>233</v>
      </c>
      <c r="J141" s="76">
        <v>1</v>
      </c>
      <c r="K141" s="10">
        <f t="shared" si="10"/>
        <v>233</v>
      </c>
      <c r="L141" s="16">
        <v>0</v>
      </c>
      <c r="M141" s="80">
        <f t="shared" si="11"/>
        <v>0</v>
      </c>
      <c r="N141" s="247"/>
      <c r="O141" s="247"/>
      <c r="P141" s="11">
        <f t="shared" si="12"/>
        <v>233</v>
      </c>
      <c r="Q141" s="238"/>
      <c r="R141" s="76" t="s">
        <v>263</v>
      </c>
    </row>
    <row r="142" spans="1:19" s="27" customFormat="1" ht="31.5" x14ac:dyDescent="0.25">
      <c r="A142" s="247"/>
      <c r="B142" s="247"/>
      <c r="C142" s="76" t="s">
        <v>254</v>
      </c>
      <c r="D142" s="76" t="s">
        <v>264</v>
      </c>
      <c r="E142" s="91">
        <v>38850596</v>
      </c>
      <c r="F142" s="6" t="s">
        <v>42</v>
      </c>
      <c r="G142" s="247">
        <v>26124</v>
      </c>
      <c r="H142" s="247">
        <v>26124</v>
      </c>
      <c r="I142" s="79">
        <f t="shared" si="9"/>
        <v>0</v>
      </c>
      <c r="J142" s="76" t="s">
        <v>77</v>
      </c>
      <c r="K142" s="10">
        <f t="shared" si="10"/>
        <v>0</v>
      </c>
      <c r="L142" s="16">
        <v>0</v>
      </c>
      <c r="M142" s="80">
        <f t="shared" si="11"/>
        <v>0</v>
      </c>
      <c r="N142" s="247"/>
      <c r="O142" s="247"/>
      <c r="P142" s="11">
        <f t="shared" si="12"/>
        <v>0</v>
      </c>
      <c r="Q142" s="238"/>
      <c r="R142" s="76" t="s">
        <v>265</v>
      </c>
    </row>
    <row r="143" spans="1:19" s="27" customFormat="1" ht="31.5" x14ac:dyDescent="0.25">
      <c r="A143" s="247"/>
      <c r="B143" s="247"/>
      <c r="C143" s="17" t="s">
        <v>254</v>
      </c>
      <c r="D143" s="76" t="s">
        <v>105</v>
      </c>
      <c r="E143" s="13">
        <v>14223514</v>
      </c>
      <c r="F143" s="6" t="s">
        <v>42</v>
      </c>
      <c r="G143" s="247">
        <v>12464</v>
      </c>
      <c r="H143" s="247">
        <v>10901</v>
      </c>
      <c r="I143" s="79">
        <f t="shared" si="9"/>
        <v>1563</v>
      </c>
      <c r="J143" s="76">
        <v>1</v>
      </c>
      <c r="K143" s="10">
        <f t="shared" si="10"/>
        <v>1563</v>
      </c>
      <c r="L143" s="16">
        <v>5.9999999999999995E-4</v>
      </c>
      <c r="M143" s="80">
        <f t="shared" si="11"/>
        <v>1</v>
      </c>
      <c r="N143" s="247"/>
      <c r="O143" s="247"/>
      <c r="P143" s="11">
        <f t="shared" si="12"/>
        <v>1564</v>
      </c>
      <c r="Q143" s="238"/>
      <c r="R143" s="76" t="s">
        <v>266</v>
      </c>
      <c r="S143" s="27" t="s">
        <v>267</v>
      </c>
    </row>
    <row r="144" spans="1:19" s="27" customFormat="1" ht="47.25" x14ac:dyDescent="0.25">
      <c r="A144" s="247"/>
      <c r="B144" s="247"/>
      <c r="C144" s="17" t="s">
        <v>254</v>
      </c>
      <c r="D144" s="17" t="s">
        <v>268</v>
      </c>
      <c r="E144" s="13">
        <v>3791988</v>
      </c>
      <c r="F144" s="10" t="s">
        <v>218</v>
      </c>
      <c r="G144" s="247">
        <v>59984</v>
      </c>
      <c r="H144" s="247">
        <v>39027</v>
      </c>
      <c r="I144" s="79">
        <f t="shared" si="9"/>
        <v>20957</v>
      </c>
      <c r="J144" s="17">
        <v>1</v>
      </c>
      <c r="K144" s="10">
        <f t="shared" si="10"/>
        <v>20957</v>
      </c>
      <c r="L144" s="8">
        <v>0</v>
      </c>
      <c r="M144" s="80">
        <f t="shared" si="11"/>
        <v>0</v>
      </c>
      <c r="N144" s="247"/>
      <c r="O144" s="247"/>
      <c r="P144" s="11">
        <f t="shared" si="12"/>
        <v>20957</v>
      </c>
      <c r="Q144" s="238"/>
      <c r="R144" s="76" t="s">
        <v>269</v>
      </c>
    </row>
    <row r="145" spans="1:20" s="27" customFormat="1" ht="31.5" x14ac:dyDescent="0.25">
      <c r="A145" s="247"/>
      <c r="B145" s="247"/>
      <c r="C145" s="167" t="s">
        <v>254</v>
      </c>
      <c r="D145" s="167" t="s">
        <v>270</v>
      </c>
      <c r="E145" s="91">
        <v>29933388</v>
      </c>
      <c r="F145" s="128" t="s">
        <v>42</v>
      </c>
      <c r="G145" s="181">
        <v>20691</v>
      </c>
      <c r="H145" s="181">
        <v>18426</v>
      </c>
      <c r="I145" s="166">
        <f t="shared" si="9"/>
        <v>2265</v>
      </c>
      <c r="J145" s="167">
        <v>1</v>
      </c>
      <c r="K145" s="168">
        <f t="shared" si="10"/>
        <v>2265</v>
      </c>
      <c r="L145" s="230">
        <v>0</v>
      </c>
      <c r="M145" s="170">
        <f t="shared" si="11"/>
        <v>0</v>
      </c>
      <c r="N145" s="181"/>
      <c r="O145" s="181"/>
      <c r="P145" s="171">
        <f t="shared" si="12"/>
        <v>2265</v>
      </c>
      <c r="Q145" s="183"/>
      <c r="R145" s="76" t="s">
        <v>271</v>
      </c>
    </row>
    <row r="146" spans="1:20" s="27" customFormat="1" ht="31.5" x14ac:dyDescent="0.25">
      <c r="A146" s="247"/>
      <c r="B146" s="247"/>
      <c r="C146" s="17" t="s">
        <v>254</v>
      </c>
      <c r="D146" s="76" t="s">
        <v>272</v>
      </c>
      <c r="E146" s="13">
        <v>2200004038</v>
      </c>
      <c r="F146" s="6" t="s">
        <v>42</v>
      </c>
      <c r="G146" s="247">
        <v>16053</v>
      </c>
      <c r="H146" s="247">
        <v>14997</v>
      </c>
      <c r="I146" s="79">
        <f>G146-H146</f>
        <v>1056</v>
      </c>
      <c r="J146" s="76">
        <v>1</v>
      </c>
      <c r="K146" s="10">
        <f>I146*J146</f>
        <v>1056</v>
      </c>
      <c r="L146" s="16">
        <v>0</v>
      </c>
      <c r="M146" s="80">
        <f>ROUND(K146*L146,0)</f>
        <v>0</v>
      </c>
      <c r="N146" s="247"/>
      <c r="O146" s="247"/>
      <c r="P146" s="11">
        <f t="shared" si="12"/>
        <v>1056</v>
      </c>
      <c r="Q146" s="238"/>
      <c r="R146" s="76" t="s">
        <v>273</v>
      </c>
    </row>
    <row r="147" spans="1:20" s="27" customFormat="1" ht="31.5" x14ac:dyDescent="0.25">
      <c r="A147" s="247"/>
      <c r="B147" s="247"/>
      <c r="C147" s="17" t="s">
        <v>254</v>
      </c>
      <c r="D147" s="17" t="s">
        <v>274</v>
      </c>
      <c r="E147" s="81" t="s">
        <v>275</v>
      </c>
      <c r="F147" s="10" t="s">
        <v>218</v>
      </c>
      <c r="G147" s="247">
        <v>96684</v>
      </c>
      <c r="H147" s="247">
        <v>95674</v>
      </c>
      <c r="I147" s="79">
        <f t="shared" si="9"/>
        <v>1010</v>
      </c>
      <c r="J147" s="17">
        <v>1</v>
      </c>
      <c r="K147" s="10">
        <f t="shared" si="10"/>
        <v>1010</v>
      </c>
      <c r="L147" s="8">
        <v>0</v>
      </c>
      <c r="M147" s="80">
        <f t="shared" si="11"/>
        <v>0</v>
      </c>
      <c r="N147" s="247"/>
      <c r="O147" s="247"/>
      <c r="P147" s="11">
        <f t="shared" si="12"/>
        <v>1010</v>
      </c>
      <c r="Q147" s="238"/>
      <c r="R147" s="76" t="s">
        <v>276</v>
      </c>
    </row>
    <row r="148" spans="1:20" s="27" customFormat="1" ht="31.5" x14ac:dyDescent="0.25">
      <c r="A148" s="247"/>
      <c r="B148" s="247"/>
      <c r="C148" s="17" t="s">
        <v>254</v>
      </c>
      <c r="D148" s="17" t="s">
        <v>277</v>
      </c>
      <c r="E148" s="81" t="s">
        <v>278</v>
      </c>
      <c r="F148" s="10" t="s">
        <v>218</v>
      </c>
      <c r="G148" s="247">
        <v>301519</v>
      </c>
      <c r="H148" s="247">
        <v>294903</v>
      </c>
      <c r="I148" s="79">
        <f>G148-H148</f>
        <v>6616</v>
      </c>
      <c r="J148" s="17">
        <v>1</v>
      </c>
      <c r="K148" s="10">
        <f>I148*J148</f>
        <v>6616</v>
      </c>
      <c r="L148" s="8">
        <v>0</v>
      </c>
      <c r="M148" s="80">
        <f>ROUND(K148*L148,0)</f>
        <v>0</v>
      </c>
      <c r="N148" s="247"/>
      <c r="O148" s="247"/>
      <c r="P148" s="11">
        <f t="shared" si="12"/>
        <v>6616</v>
      </c>
      <c r="Q148" s="238"/>
      <c r="R148" s="76" t="s">
        <v>276</v>
      </c>
    </row>
    <row r="149" spans="1:20" s="27" customFormat="1" ht="31.5" x14ac:dyDescent="0.25">
      <c r="A149" s="247"/>
      <c r="B149" s="247"/>
      <c r="C149" s="17" t="s">
        <v>254</v>
      </c>
      <c r="D149" s="17" t="s">
        <v>277</v>
      </c>
      <c r="E149" s="13">
        <v>117074528</v>
      </c>
      <c r="F149" s="10" t="s">
        <v>218</v>
      </c>
      <c r="G149" s="182">
        <v>10788</v>
      </c>
      <c r="H149" s="182">
        <v>9984</v>
      </c>
      <c r="I149" s="79">
        <f>G149-H149</f>
        <v>804</v>
      </c>
      <c r="J149" s="89">
        <v>1</v>
      </c>
      <c r="K149" s="10">
        <f>I149*J149</f>
        <v>804</v>
      </c>
      <c r="L149" s="165">
        <v>0</v>
      </c>
      <c r="M149" s="80">
        <f>ROUND(K149*L149,0)</f>
        <v>0</v>
      </c>
      <c r="N149" s="182"/>
      <c r="O149" s="182"/>
      <c r="P149" s="11">
        <f t="shared" si="12"/>
        <v>804</v>
      </c>
      <c r="Q149" s="3"/>
      <c r="R149" s="76" t="s">
        <v>279</v>
      </c>
      <c r="T149" s="27" t="s">
        <v>280</v>
      </c>
    </row>
    <row r="150" spans="1:20" s="27" customFormat="1" ht="31.5" x14ac:dyDescent="0.25">
      <c r="A150" s="247"/>
      <c r="B150" s="247"/>
      <c r="C150" s="17" t="s">
        <v>254</v>
      </c>
      <c r="D150" s="17" t="s">
        <v>281</v>
      </c>
      <c r="E150" s="13">
        <v>9088980</v>
      </c>
      <c r="F150" s="10" t="s">
        <v>218</v>
      </c>
      <c r="G150" s="247">
        <v>4124</v>
      </c>
      <c r="H150" s="247">
        <v>4048</v>
      </c>
      <c r="I150" s="79">
        <f t="shared" si="9"/>
        <v>76</v>
      </c>
      <c r="J150" s="17">
        <v>20</v>
      </c>
      <c r="K150" s="10">
        <f t="shared" si="10"/>
        <v>1520</v>
      </c>
      <c r="L150" s="8">
        <v>-7.6899999999999996E-2</v>
      </c>
      <c r="M150" s="80">
        <f t="shared" si="11"/>
        <v>-117</v>
      </c>
      <c r="N150" s="247"/>
      <c r="O150" s="247"/>
      <c r="P150" s="11">
        <f t="shared" si="12"/>
        <v>1403</v>
      </c>
      <c r="Q150" s="238"/>
      <c r="R150" s="76" t="s">
        <v>282</v>
      </c>
    </row>
    <row r="151" spans="1:20" s="27" customFormat="1" ht="31.5" x14ac:dyDescent="0.25">
      <c r="A151" s="247"/>
      <c r="B151" s="247"/>
      <c r="C151" s="76" t="s">
        <v>254</v>
      </c>
      <c r="D151" s="76" t="s">
        <v>283</v>
      </c>
      <c r="E151" s="91">
        <v>3798480</v>
      </c>
      <c r="F151" s="6" t="s">
        <v>42</v>
      </c>
      <c r="G151" s="247">
        <v>57010</v>
      </c>
      <c r="H151" s="247">
        <v>57010</v>
      </c>
      <c r="I151" s="79">
        <f t="shared" si="9"/>
        <v>0</v>
      </c>
      <c r="J151" s="76" t="s">
        <v>84</v>
      </c>
      <c r="K151" s="10">
        <f t="shared" si="10"/>
        <v>0</v>
      </c>
      <c r="L151" s="16">
        <v>0</v>
      </c>
      <c r="M151" s="80">
        <f t="shared" si="11"/>
        <v>0</v>
      </c>
      <c r="N151" s="247"/>
      <c r="O151" s="247"/>
      <c r="P151" s="11">
        <f t="shared" si="12"/>
        <v>0</v>
      </c>
      <c r="Q151" s="238"/>
      <c r="R151" s="76" t="s">
        <v>265</v>
      </c>
      <c r="S151" s="82">
        <f>SUM(P138:P151)</f>
        <v>56557</v>
      </c>
      <c r="T151" s="82">
        <f>P18-S151</f>
        <v>167.24000000046362</v>
      </c>
    </row>
    <row r="152" spans="1:20" s="27" customFormat="1" ht="47.25" x14ac:dyDescent="0.25">
      <c r="A152" s="247"/>
      <c r="B152" s="247"/>
      <c r="C152" s="17" t="s">
        <v>284</v>
      </c>
      <c r="D152" s="17" t="s">
        <v>285</v>
      </c>
      <c r="E152" s="13">
        <v>3771245</v>
      </c>
      <c r="F152" s="10" t="s">
        <v>218</v>
      </c>
      <c r="G152" s="247"/>
      <c r="H152" s="247"/>
      <c r="I152" s="79">
        <f t="shared" si="9"/>
        <v>0</v>
      </c>
      <c r="J152" s="17">
        <v>40</v>
      </c>
      <c r="K152" s="10">
        <f t="shared" si="10"/>
        <v>0</v>
      </c>
      <c r="L152" s="8">
        <v>0</v>
      </c>
      <c r="M152" s="80">
        <f t="shared" si="11"/>
        <v>0</v>
      </c>
      <c r="N152" s="247"/>
      <c r="O152" s="247"/>
      <c r="P152" s="184">
        <v>13064</v>
      </c>
      <c r="Q152" s="238" t="s">
        <v>286</v>
      </c>
      <c r="R152" s="76" t="s">
        <v>287</v>
      </c>
    </row>
    <row r="153" spans="1:20" s="27" customFormat="1" ht="47.25" x14ac:dyDescent="0.25">
      <c r="A153" s="247"/>
      <c r="B153" s="247"/>
      <c r="C153" s="17" t="s">
        <v>284</v>
      </c>
      <c r="D153" s="17" t="s">
        <v>285</v>
      </c>
      <c r="E153" s="81" t="s">
        <v>288</v>
      </c>
      <c r="F153" s="10" t="s">
        <v>218</v>
      </c>
      <c r="G153" s="247"/>
      <c r="H153" s="247"/>
      <c r="I153" s="79">
        <f t="shared" si="9"/>
        <v>0</v>
      </c>
      <c r="J153" s="17">
        <v>40</v>
      </c>
      <c r="K153" s="10">
        <f t="shared" si="10"/>
        <v>0</v>
      </c>
      <c r="L153" s="8">
        <v>0</v>
      </c>
      <c r="M153" s="80">
        <f t="shared" si="11"/>
        <v>0</v>
      </c>
      <c r="N153" s="247"/>
      <c r="O153" s="247"/>
      <c r="P153" s="184">
        <v>17028</v>
      </c>
      <c r="Q153" s="238" t="s">
        <v>286</v>
      </c>
      <c r="R153" s="76" t="s">
        <v>289</v>
      </c>
    </row>
    <row r="154" spans="1:20" s="27" customFormat="1" ht="47.25" x14ac:dyDescent="0.25">
      <c r="A154" s="247"/>
      <c r="B154" s="247"/>
      <c r="C154" s="17" t="s">
        <v>284</v>
      </c>
      <c r="D154" s="17" t="s">
        <v>290</v>
      </c>
      <c r="E154" s="13">
        <v>3771217</v>
      </c>
      <c r="F154" s="10" t="s">
        <v>218</v>
      </c>
      <c r="G154" s="181">
        <v>44692</v>
      </c>
      <c r="H154" s="181">
        <v>44128</v>
      </c>
      <c r="I154" s="79">
        <f t="shared" si="9"/>
        <v>564</v>
      </c>
      <c r="J154" s="17">
        <v>50</v>
      </c>
      <c r="K154" s="10">
        <f t="shared" si="10"/>
        <v>28200</v>
      </c>
      <c r="L154" s="16">
        <v>0</v>
      </c>
      <c r="M154" s="80">
        <f t="shared" si="11"/>
        <v>0</v>
      </c>
      <c r="N154" s="247"/>
      <c r="O154" s="247"/>
      <c r="P154" s="11">
        <f t="shared" si="12"/>
        <v>28200</v>
      </c>
      <c r="Q154" s="238"/>
      <c r="R154" s="76" t="s">
        <v>291</v>
      </c>
    </row>
    <row r="155" spans="1:20" s="27" customFormat="1" ht="51" customHeight="1" x14ac:dyDescent="0.25">
      <c r="A155" s="247"/>
      <c r="B155" s="247"/>
      <c r="C155" s="17" t="s">
        <v>284</v>
      </c>
      <c r="D155" s="17" t="s">
        <v>290</v>
      </c>
      <c r="E155" s="13">
        <v>3771217</v>
      </c>
      <c r="F155" s="10" t="s">
        <v>218</v>
      </c>
      <c r="G155" s="181"/>
      <c r="H155" s="181"/>
      <c r="I155" s="79"/>
      <c r="J155" s="17"/>
      <c r="K155" s="10"/>
      <c r="L155" s="16"/>
      <c r="M155" s="80"/>
      <c r="N155" s="247"/>
      <c r="O155" s="247"/>
      <c r="P155" s="184">
        <v>11370</v>
      </c>
      <c r="Q155" s="3" t="s">
        <v>822</v>
      </c>
      <c r="R155" s="76" t="s">
        <v>291</v>
      </c>
    </row>
    <row r="156" spans="1:20" s="27" customFormat="1" ht="47.25" x14ac:dyDescent="0.25">
      <c r="A156" s="247"/>
      <c r="B156" s="247"/>
      <c r="C156" s="17" t="s">
        <v>284</v>
      </c>
      <c r="D156" s="17" t="s">
        <v>292</v>
      </c>
      <c r="E156" s="13">
        <v>14271986</v>
      </c>
      <c r="F156" s="10" t="s">
        <v>218</v>
      </c>
      <c r="G156" s="181"/>
      <c r="H156" s="181"/>
      <c r="I156" s="79">
        <f t="shared" si="9"/>
        <v>0</v>
      </c>
      <c r="J156" s="17">
        <v>40</v>
      </c>
      <c r="K156" s="10">
        <f t="shared" si="10"/>
        <v>0</v>
      </c>
      <c r="L156" s="16">
        <v>0</v>
      </c>
      <c r="M156" s="80">
        <f t="shared" si="11"/>
        <v>0</v>
      </c>
      <c r="N156" s="247"/>
      <c r="O156" s="247"/>
      <c r="P156" s="184">
        <v>25198</v>
      </c>
      <c r="Q156" s="238" t="s">
        <v>286</v>
      </c>
      <c r="R156" s="76" t="s">
        <v>293</v>
      </c>
    </row>
    <row r="157" spans="1:20" s="27" customFormat="1" ht="31.5" x14ac:dyDescent="0.25">
      <c r="A157" s="247"/>
      <c r="B157" s="247"/>
      <c r="C157" s="76" t="s">
        <v>284</v>
      </c>
      <c r="D157" s="76" t="s">
        <v>294</v>
      </c>
      <c r="E157" s="13">
        <v>28538827</v>
      </c>
      <c r="F157" s="10" t="s">
        <v>218</v>
      </c>
      <c r="G157" s="181">
        <v>16350</v>
      </c>
      <c r="H157" s="181">
        <v>15840</v>
      </c>
      <c r="I157" s="79">
        <f t="shared" si="9"/>
        <v>510</v>
      </c>
      <c r="J157" s="76">
        <v>1</v>
      </c>
      <c r="K157" s="10">
        <f t="shared" si="10"/>
        <v>510</v>
      </c>
      <c r="L157" s="16">
        <v>0</v>
      </c>
      <c r="M157" s="80">
        <f t="shared" si="11"/>
        <v>0</v>
      </c>
      <c r="N157" s="247"/>
      <c r="O157" s="247"/>
      <c r="P157" s="11">
        <f t="shared" si="12"/>
        <v>510</v>
      </c>
      <c r="Q157" s="238"/>
      <c r="R157" s="76" t="s">
        <v>295</v>
      </c>
    </row>
    <row r="158" spans="1:20" s="27" customFormat="1" ht="47.25" x14ac:dyDescent="0.25">
      <c r="A158" s="247"/>
      <c r="B158" s="247"/>
      <c r="C158" s="76" t="s">
        <v>284</v>
      </c>
      <c r="D158" s="76" t="s">
        <v>296</v>
      </c>
      <c r="E158" s="13">
        <v>9217086005841</v>
      </c>
      <c r="F158" s="10" t="s">
        <v>218</v>
      </c>
      <c r="G158" s="181">
        <v>8190</v>
      </c>
      <c r="H158" s="181">
        <v>7908</v>
      </c>
      <c r="I158" s="79">
        <f t="shared" si="9"/>
        <v>282</v>
      </c>
      <c r="J158" s="76">
        <v>40</v>
      </c>
      <c r="K158" s="10">
        <f t="shared" si="10"/>
        <v>11280</v>
      </c>
      <c r="L158" s="16">
        <v>0</v>
      </c>
      <c r="M158" s="80">
        <f t="shared" si="11"/>
        <v>0</v>
      </c>
      <c r="N158" s="247"/>
      <c r="O158" s="247"/>
      <c r="P158" s="11">
        <f t="shared" si="12"/>
        <v>11280</v>
      </c>
      <c r="Q158" s="238"/>
      <c r="R158" s="76" t="s">
        <v>297</v>
      </c>
    </row>
    <row r="159" spans="1:20" s="27" customFormat="1" ht="31.5" x14ac:dyDescent="0.25">
      <c r="A159" s="247"/>
      <c r="B159" s="247"/>
      <c r="C159" s="17" t="s">
        <v>284</v>
      </c>
      <c r="D159" s="17" t="s">
        <v>298</v>
      </c>
      <c r="E159" s="13">
        <v>307118</v>
      </c>
      <c r="F159" s="10" t="s">
        <v>218</v>
      </c>
      <c r="G159" s="181">
        <v>11315</v>
      </c>
      <c r="H159" s="181">
        <v>11159</v>
      </c>
      <c r="I159" s="79">
        <f t="shared" si="9"/>
        <v>156</v>
      </c>
      <c r="J159" s="17">
        <v>40</v>
      </c>
      <c r="K159" s="10">
        <f t="shared" si="10"/>
        <v>6240</v>
      </c>
      <c r="L159" s="8">
        <v>0</v>
      </c>
      <c r="M159" s="80">
        <f t="shared" si="11"/>
        <v>0</v>
      </c>
      <c r="N159" s="247"/>
      <c r="O159" s="247"/>
      <c r="P159" s="11">
        <f t="shared" si="12"/>
        <v>6240</v>
      </c>
      <c r="Q159" s="238"/>
      <c r="R159" s="76" t="s">
        <v>299</v>
      </c>
    </row>
    <row r="160" spans="1:20" s="27" customFormat="1" ht="31.5" x14ac:dyDescent="0.25">
      <c r="A160" s="247"/>
      <c r="B160" s="247"/>
      <c r="C160" s="76" t="s">
        <v>284</v>
      </c>
      <c r="D160" s="76" t="s">
        <v>300</v>
      </c>
      <c r="E160" s="13">
        <v>19015326</v>
      </c>
      <c r="F160" s="6" t="s">
        <v>42</v>
      </c>
      <c r="G160" s="181">
        <v>3201</v>
      </c>
      <c r="H160" s="181">
        <v>3174</v>
      </c>
      <c r="I160" s="79">
        <f t="shared" si="9"/>
        <v>27</v>
      </c>
      <c r="J160" s="76">
        <v>1</v>
      </c>
      <c r="K160" s="10">
        <f t="shared" si="10"/>
        <v>27</v>
      </c>
      <c r="L160" s="16">
        <v>0</v>
      </c>
      <c r="M160" s="80">
        <f t="shared" si="11"/>
        <v>0</v>
      </c>
      <c r="N160" s="247"/>
      <c r="O160" s="247"/>
      <c r="P160" s="11">
        <f t="shared" si="12"/>
        <v>27</v>
      </c>
      <c r="Q160" s="238"/>
      <c r="R160" s="76" t="s">
        <v>301</v>
      </c>
      <c r="S160" s="82">
        <f>SUM(P152:P160)</f>
        <v>112917</v>
      </c>
      <c r="T160" s="82">
        <f>P21-S160</f>
        <v>2594.6400000000722</v>
      </c>
    </row>
    <row r="161" spans="1:20" s="27" customFormat="1" ht="31.5" x14ac:dyDescent="0.25">
      <c r="A161" s="247"/>
      <c r="B161" s="247"/>
      <c r="C161" s="252" t="s">
        <v>284</v>
      </c>
      <c r="D161" s="252" t="s">
        <v>302</v>
      </c>
      <c r="E161" s="91">
        <v>111105735</v>
      </c>
      <c r="F161" s="128" t="s">
        <v>42</v>
      </c>
      <c r="G161" s="181">
        <v>3895</v>
      </c>
      <c r="H161" s="181">
        <v>3463</v>
      </c>
      <c r="I161" s="166">
        <f t="shared" si="9"/>
        <v>432</v>
      </c>
      <c r="J161" s="252">
        <v>1</v>
      </c>
      <c r="K161" s="168">
        <f t="shared" si="10"/>
        <v>432</v>
      </c>
      <c r="L161" s="253">
        <v>0</v>
      </c>
      <c r="M161" s="80">
        <f t="shared" si="11"/>
        <v>0</v>
      </c>
      <c r="N161" s="181"/>
      <c r="O161" s="181"/>
      <c r="P161" s="171">
        <f t="shared" si="12"/>
        <v>432</v>
      </c>
      <c r="Q161" s="183"/>
      <c r="R161" s="76" t="s">
        <v>303</v>
      </c>
      <c r="S161" s="82"/>
      <c r="T161" s="82"/>
    </row>
    <row r="162" spans="1:20" s="27" customFormat="1" ht="58.5" customHeight="1" x14ac:dyDescent="0.25">
      <c r="A162" s="247"/>
      <c r="B162" s="247"/>
      <c r="C162" s="255" t="s">
        <v>304</v>
      </c>
      <c r="D162" s="256" t="s">
        <v>305</v>
      </c>
      <c r="E162" s="257">
        <v>33690342</v>
      </c>
      <c r="F162" s="258" t="s">
        <v>218</v>
      </c>
      <c r="G162" s="259">
        <v>56</v>
      </c>
      <c r="H162" s="259">
        <v>25</v>
      </c>
      <c r="I162" s="260">
        <f t="shared" si="9"/>
        <v>31</v>
      </c>
      <c r="J162" s="256">
        <v>40</v>
      </c>
      <c r="K162" s="258">
        <f t="shared" si="10"/>
        <v>1240</v>
      </c>
      <c r="L162" s="261">
        <v>0</v>
      </c>
      <c r="M162" s="262">
        <f t="shared" si="11"/>
        <v>0</v>
      </c>
      <c r="N162" s="259"/>
      <c r="O162" s="259"/>
      <c r="P162" s="190">
        <f t="shared" si="12"/>
        <v>1240</v>
      </c>
      <c r="Q162" s="231" t="s">
        <v>308</v>
      </c>
      <c r="R162" s="76" t="s">
        <v>306</v>
      </c>
      <c r="S162" s="27" t="s">
        <v>307</v>
      </c>
    </row>
    <row r="163" spans="1:20" s="27" customFormat="1" ht="47.25" x14ac:dyDescent="0.25">
      <c r="A163" s="247"/>
      <c r="B163" s="247"/>
      <c r="C163" s="17" t="s">
        <v>304</v>
      </c>
      <c r="D163" s="76" t="s">
        <v>305</v>
      </c>
      <c r="E163" s="13">
        <v>9233078002059</v>
      </c>
      <c r="F163" s="10" t="s">
        <v>218</v>
      </c>
      <c r="G163" s="181">
        <v>354715</v>
      </c>
      <c r="H163" s="181">
        <v>352444</v>
      </c>
      <c r="I163" s="79">
        <f>G163-H163</f>
        <v>2271</v>
      </c>
      <c r="J163" s="76">
        <v>1</v>
      </c>
      <c r="K163" s="10">
        <f>I163*J163</f>
        <v>2271</v>
      </c>
      <c r="L163" s="16">
        <v>0</v>
      </c>
      <c r="M163" s="80">
        <f>ROUND(K163*L163,0)</f>
        <v>0</v>
      </c>
      <c r="N163" s="247"/>
      <c r="O163" s="247"/>
      <c r="P163" s="11">
        <f t="shared" si="12"/>
        <v>2271</v>
      </c>
      <c r="Q163" s="183"/>
      <c r="R163" s="76" t="s">
        <v>306</v>
      </c>
      <c r="S163" s="27" t="s">
        <v>307</v>
      </c>
      <c r="T163" s="82"/>
    </row>
    <row r="164" spans="1:20" s="27" customFormat="1" ht="47.25" x14ac:dyDescent="0.25">
      <c r="A164" s="247"/>
      <c r="B164" s="247"/>
      <c r="C164" s="17" t="s">
        <v>304</v>
      </c>
      <c r="D164" s="76" t="s">
        <v>309</v>
      </c>
      <c r="E164" s="13">
        <v>107184362</v>
      </c>
      <c r="F164" s="10" t="s">
        <v>218</v>
      </c>
      <c r="G164" s="181">
        <v>13843</v>
      </c>
      <c r="H164" s="181">
        <v>13408</v>
      </c>
      <c r="I164" s="79">
        <f t="shared" si="9"/>
        <v>435</v>
      </c>
      <c r="J164" s="76">
        <v>1</v>
      </c>
      <c r="K164" s="10">
        <f t="shared" si="10"/>
        <v>435</v>
      </c>
      <c r="L164" s="16">
        <v>0</v>
      </c>
      <c r="M164" s="80">
        <f t="shared" si="11"/>
        <v>0</v>
      </c>
      <c r="N164" s="247"/>
      <c r="O164" s="247"/>
      <c r="P164" s="11">
        <f t="shared" si="12"/>
        <v>435</v>
      </c>
      <c r="Q164" s="238"/>
      <c r="R164" s="76" t="s">
        <v>310</v>
      </c>
      <c r="S164" s="82">
        <f>SUM(P162:P164)</f>
        <v>3946</v>
      </c>
      <c r="T164" s="82">
        <f>P24+P25-S164</f>
        <v>524.00000000002728</v>
      </c>
    </row>
    <row r="165" spans="1:20" s="27" customFormat="1" ht="47.25" x14ac:dyDescent="0.25">
      <c r="A165" s="247"/>
      <c r="B165" s="247"/>
      <c r="C165" s="17" t="s">
        <v>311</v>
      </c>
      <c r="D165" s="17" t="s">
        <v>312</v>
      </c>
      <c r="E165" s="81" t="s">
        <v>313</v>
      </c>
      <c r="F165" s="10" t="s">
        <v>218</v>
      </c>
      <c r="G165" s="181"/>
      <c r="H165" s="181"/>
      <c r="I165" s="79">
        <f t="shared" si="9"/>
        <v>0</v>
      </c>
      <c r="J165" s="17">
        <v>30</v>
      </c>
      <c r="K165" s="10">
        <f t="shared" si="10"/>
        <v>0</v>
      </c>
      <c r="L165" s="8">
        <v>0</v>
      </c>
      <c r="M165" s="80">
        <f t="shared" si="11"/>
        <v>0</v>
      </c>
      <c r="N165" s="247"/>
      <c r="O165" s="247"/>
      <c r="P165" s="184">
        <v>33046</v>
      </c>
      <c r="Q165" s="238" t="s">
        <v>286</v>
      </c>
      <c r="R165" s="76" t="s">
        <v>314</v>
      </c>
    </row>
    <row r="166" spans="1:20" s="27" customFormat="1" ht="47.25" x14ac:dyDescent="0.25">
      <c r="A166" s="247"/>
      <c r="B166" s="247"/>
      <c r="C166" s="17" t="s">
        <v>311</v>
      </c>
      <c r="D166" s="17" t="s">
        <v>315</v>
      </c>
      <c r="E166" s="81" t="s">
        <v>316</v>
      </c>
      <c r="F166" s="10" t="s">
        <v>218</v>
      </c>
      <c r="G166" s="181"/>
      <c r="H166" s="181"/>
      <c r="I166" s="79">
        <f t="shared" si="9"/>
        <v>0</v>
      </c>
      <c r="J166" s="17">
        <v>1</v>
      </c>
      <c r="K166" s="10">
        <f t="shared" si="10"/>
        <v>0</v>
      </c>
      <c r="L166" s="8">
        <v>0</v>
      </c>
      <c r="M166" s="80">
        <f t="shared" si="11"/>
        <v>0</v>
      </c>
      <c r="N166" s="247"/>
      <c r="O166" s="247"/>
      <c r="P166" s="184">
        <f t="shared" si="12"/>
        <v>0</v>
      </c>
      <c r="Q166" s="238" t="s">
        <v>286</v>
      </c>
      <c r="R166" s="76" t="s">
        <v>314</v>
      </c>
    </row>
    <row r="167" spans="1:20" s="27" customFormat="1" ht="47.25" x14ac:dyDescent="0.25">
      <c r="A167" s="247"/>
      <c r="B167" s="247"/>
      <c r="C167" s="76" t="s">
        <v>311</v>
      </c>
      <c r="D167" s="76" t="s">
        <v>317</v>
      </c>
      <c r="E167" s="81" t="s">
        <v>318</v>
      </c>
      <c r="F167" s="10" t="s">
        <v>218</v>
      </c>
      <c r="G167" s="181">
        <v>6</v>
      </c>
      <c r="H167" s="181">
        <v>6</v>
      </c>
      <c r="I167" s="79">
        <f t="shared" si="9"/>
        <v>0</v>
      </c>
      <c r="J167" s="76">
        <v>1</v>
      </c>
      <c r="K167" s="10">
        <f t="shared" si="10"/>
        <v>0</v>
      </c>
      <c r="L167" s="16">
        <v>0</v>
      </c>
      <c r="M167" s="80">
        <f t="shared" si="11"/>
        <v>0</v>
      </c>
      <c r="N167" s="247"/>
      <c r="O167" s="247"/>
      <c r="P167" s="11">
        <f t="shared" si="12"/>
        <v>0</v>
      </c>
      <c r="Q167" s="238"/>
      <c r="R167" s="76" t="s">
        <v>319</v>
      </c>
      <c r="S167" s="27" t="s">
        <v>320</v>
      </c>
    </row>
    <row r="168" spans="1:20" s="27" customFormat="1" ht="47.25" x14ac:dyDescent="0.25">
      <c r="A168" s="247"/>
      <c r="B168" s="247"/>
      <c r="C168" s="76" t="s">
        <v>311</v>
      </c>
      <c r="D168" s="76" t="s">
        <v>321</v>
      </c>
      <c r="E168" s="81" t="s">
        <v>322</v>
      </c>
      <c r="F168" s="10" t="s">
        <v>218</v>
      </c>
      <c r="G168" s="181">
        <v>298</v>
      </c>
      <c r="H168" s="181">
        <v>63</v>
      </c>
      <c r="I168" s="79">
        <f t="shared" si="9"/>
        <v>235</v>
      </c>
      <c r="J168" s="76">
        <v>1</v>
      </c>
      <c r="K168" s="10">
        <f t="shared" si="10"/>
        <v>235</v>
      </c>
      <c r="L168" s="16">
        <v>0</v>
      </c>
      <c r="M168" s="80">
        <f t="shared" si="11"/>
        <v>0</v>
      </c>
      <c r="N168" s="247"/>
      <c r="O168" s="247"/>
      <c r="P168" s="11">
        <f t="shared" si="12"/>
        <v>235</v>
      </c>
      <c r="Q168" s="238"/>
      <c r="R168" s="76" t="s">
        <v>323</v>
      </c>
      <c r="S168" s="27" t="s">
        <v>324</v>
      </c>
    </row>
    <row r="169" spans="1:20" s="27" customFormat="1" ht="31.5" x14ac:dyDescent="0.25">
      <c r="A169" s="247"/>
      <c r="B169" s="247"/>
      <c r="C169" s="17" t="s">
        <v>311</v>
      </c>
      <c r="D169" s="17" t="s">
        <v>105</v>
      </c>
      <c r="E169" s="13">
        <v>24422646</v>
      </c>
      <c r="F169" s="6" t="s">
        <v>42</v>
      </c>
      <c r="G169" s="181">
        <v>46720</v>
      </c>
      <c r="H169" s="181">
        <v>44864</v>
      </c>
      <c r="I169" s="79">
        <f t="shared" si="9"/>
        <v>1856</v>
      </c>
      <c r="J169" s="17">
        <v>1</v>
      </c>
      <c r="K169" s="10">
        <f t="shared" si="10"/>
        <v>1856</v>
      </c>
      <c r="L169" s="8">
        <v>0</v>
      </c>
      <c r="M169" s="80">
        <f t="shared" si="11"/>
        <v>0</v>
      </c>
      <c r="N169" s="247"/>
      <c r="O169" s="247"/>
      <c r="P169" s="11">
        <f t="shared" si="12"/>
        <v>1856</v>
      </c>
      <c r="Q169" s="238"/>
      <c r="R169" s="76" t="s">
        <v>325</v>
      </c>
    </row>
    <row r="170" spans="1:20" s="27" customFormat="1" ht="31.5" x14ac:dyDescent="0.25">
      <c r="A170" s="247"/>
      <c r="B170" s="247"/>
      <c r="C170" s="17" t="s">
        <v>311</v>
      </c>
      <c r="D170" s="17" t="s">
        <v>326</v>
      </c>
      <c r="E170" s="13">
        <v>1174793</v>
      </c>
      <c r="F170" s="6" t="s">
        <v>42</v>
      </c>
      <c r="G170" s="181">
        <v>267017</v>
      </c>
      <c r="H170" s="181">
        <v>264994</v>
      </c>
      <c r="I170" s="79">
        <f t="shared" si="9"/>
        <v>2023</v>
      </c>
      <c r="J170" s="17">
        <v>1</v>
      </c>
      <c r="K170" s="10">
        <f t="shared" si="10"/>
        <v>2023</v>
      </c>
      <c r="L170" s="8">
        <v>0</v>
      </c>
      <c r="M170" s="80">
        <f t="shared" si="11"/>
        <v>0</v>
      </c>
      <c r="N170" s="247"/>
      <c r="O170" s="247"/>
      <c r="P170" s="11">
        <f t="shared" si="12"/>
        <v>2023</v>
      </c>
      <c r="Q170" s="238"/>
      <c r="R170" s="76" t="s">
        <v>327</v>
      </c>
      <c r="S170" s="82">
        <f>SUM(P165:P170)</f>
        <v>37160</v>
      </c>
      <c r="T170" s="82">
        <f>P28-S170</f>
        <v>2935.6599999999962</v>
      </c>
    </row>
    <row r="171" spans="1:20" s="27" customFormat="1" x14ac:dyDescent="0.25">
      <c r="A171" s="247"/>
      <c r="B171" s="247"/>
      <c r="C171" s="17" t="s">
        <v>328</v>
      </c>
      <c r="D171" s="17" t="s">
        <v>329</v>
      </c>
      <c r="E171" s="13">
        <v>16802119</v>
      </c>
      <c r="F171" s="10" t="s">
        <v>218</v>
      </c>
      <c r="G171" s="181">
        <v>8230</v>
      </c>
      <c r="H171" s="181">
        <v>7879</v>
      </c>
      <c r="I171" s="79">
        <f t="shared" si="9"/>
        <v>351</v>
      </c>
      <c r="J171" s="17">
        <v>1</v>
      </c>
      <c r="K171" s="10">
        <f t="shared" si="10"/>
        <v>351</v>
      </c>
      <c r="L171" s="19">
        <v>0</v>
      </c>
      <c r="M171" s="80">
        <f t="shared" si="11"/>
        <v>0</v>
      </c>
      <c r="N171" s="247"/>
      <c r="O171" s="247"/>
      <c r="P171" s="11">
        <f t="shared" si="12"/>
        <v>351</v>
      </c>
      <c r="Q171" s="238"/>
      <c r="R171" s="76" t="s">
        <v>330</v>
      </c>
    </row>
    <row r="172" spans="1:20" s="27" customFormat="1" ht="31.5" x14ac:dyDescent="0.25">
      <c r="A172" s="247"/>
      <c r="B172" s="247"/>
      <c r="C172" s="17" t="s">
        <v>328</v>
      </c>
      <c r="D172" s="17" t="s">
        <v>331</v>
      </c>
      <c r="E172" s="91">
        <v>3887190</v>
      </c>
      <c r="F172" s="6" t="s">
        <v>42</v>
      </c>
      <c r="G172" s="181">
        <v>12726</v>
      </c>
      <c r="H172" s="181">
        <v>12722</v>
      </c>
      <c r="I172" s="79">
        <f t="shared" si="9"/>
        <v>4</v>
      </c>
      <c r="J172" s="17" t="s">
        <v>84</v>
      </c>
      <c r="K172" s="10">
        <f t="shared" si="10"/>
        <v>240</v>
      </c>
      <c r="L172" s="19">
        <v>0</v>
      </c>
      <c r="M172" s="80">
        <f t="shared" si="11"/>
        <v>0</v>
      </c>
      <c r="N172" s="247"/>
      <c r="O172" s="247"/>
      <c r="P172" s="11">
        <f t="shared" si="12"/>
        <v>240</v>
      </c>
      <c r="Q172" s="238"/>
      <c r="R172" s="76" t="s">
        <v>265</v>
      </c>
    </row>
    <row r="173" spans="1:20" s="27" customFormat="1" ht="31.5" x14ac:dyDescent="0.25">
      <c r="A173" s="247"/>
      <c r="B173" s="5"/>
      <c r="C173" s="83" t="s">
        <v>328</v>
      </c>
      <c r="D173" s="83" t="s">
        <v>264</v>
      </c>
      <c r="E173" s="215" t="s">
        <v>332</v>
      </c>
      <c r="F173" s="84" t="s">
        <v>218</v>
      </c>
      <c r="G173" s="185">
        <v>2400</v>
      </c>
      <c r="H173" s="185">
        <v>2260</v>
      </c>
      <c r="I173" s="85">
        <f t="shared" si="9"/>
        <v>140</v>
      </c>
      <c r="J173" s="83">
        <v>1</v>
      </c>
      <c r="K173" s="84">
        <f t="shared" si="10"/>
        <v>140</v>
      </c>
      <c r="L173" s="86">
        <v>0</v>
      </c>
      <c r="M173" s="87">
        <f t="shared" si="11"/>
        <v>0</v>
      </c>
      <c r="N173" s="5"/>
      <c r="O173" s="5"/>
      <c r="P173" s="88">
        <f t="shared" si="12"/>
        <v>140</v>
      </c>
      <c r="Q173" s="245"/>
      <c r="R173" s="76" t="s">
        <v>333</v>
      </c>
    </row>
    <row r="174" spans="1:20" s="27" customFormat="1" ht="47.25" x14ac:dyDescent="0.25">
      <c r="A174" s="247"/>
      <c r="B174" s="247"/>
      <c r="C174" s="17" t="s">
        <v>328</v>
      </c>
      <c r="D174" s="17" t="s">
        <v>334</v>
      </c>
      <c r="E174" s="226" t="s">
        <v>335</v>
      </c>
      <c r="F174" s="6" t="s">
        <v>218</v>
      </c>
      <c r="G174" s="181">
        <v>601466</v>
      </c>
      <c r="H174" s="181">
        <v>590862</v>
      </c>
      <c r="I174" s="69">
        <f t="shared" si="9"/>
        <v>10604</v>
      </c>
      <c r="J174" s="17">
        <v>1</v>
      </c>
      <c r="K174" s="6">
        <f t="shared" si="10"/>
        <v>10604</v>
      </c>
      <c r="L174" s="19">
        <v>0</v>
      </c>
      <c r="M174" s="78">
        <f t="shared" si="11"/>
        <v>0</v>
      </c>
      <c r="N174" s="247"/>
      <c r="O174" s="247"/>
      <c r="P174" s="61">
        <f t="shared" si="12"/>
        <v>10604</v>
      </c>
      <c r="Q174" s="238"/>
      <c r="R174" s="76" t="s">
        <v>336</v>
      </c>
    </row>
    <row r="175" spans="1:20" s="27" customFormat="1" x14ac:dyDescent="0.25">
      <c r="A175" s="247"/>
      <c r="B175" s="247"/>
      <c r="C175" s="17" t="s">
        <v>328</v>
      </c>
      <c r="D175" s="17" t="s">
        <v>337</v>
      </c>
      <c r="E175" s="91">
        <v>28352423</v>
      </c>
      <c r="F175" s="6" t="s">
        <v>218</v>
      </c>
      <c r="G175" s="181">
        <v>11975</v>
      </c>
      <c r="H175" s="181">
        <v>11119</v>
      </c>
      <c r="I175" s="69">
        <f t="shared" si="9"/>
        <v>856</v>
      </c>
      <c r="J175" s="17">
        <v>1</v>
      </c>
      <c r="K175" s="6">
        <f t="shared" si="10"/>
        <v>856</v>
      </c>
      <c r="L175" s="19">
        <v>0</v>
      </c>
      <c r="M175" s="78">
        <f t="shared" si="11"/>
        <v>0</v>
      </c>
      <c r="N175" s="247"/>
      <c r="O175" s="247"/>
      <c r="P175" s="61">
        <f t="shared" si="12"/>
        <v>856</v>
      </c>
      <c r="Q175" s="238"/>
      <c r="R175" s="76" t="s">
        <v>338</v>
      </c>
    </row>
    <row r="176" spans="1:20" s="27" customFormat="1" x14ac:dyDescent="0.25">
      <c r="A176" s="247"/>
      <c r="B176" s="247"/>
      <c r="C176" s="17" t="s">
        <v>328</v>
      </c>
      <c r="D176" s="17" t="s">
        <v>337</v>
      </c>
      <c r="E176" s="91">
        <v>22620760</v>
      </c>
      <c r="F176" s="6" t="s">
        <v>218</v>
      </c>
      <c r="G176" s="181">
        <v>12511</v>
      </c>
      <c r="H176" s="181">
        <v>11791</v>
      </c>
      <c r="I176" s="69">
        <f t="shared" si="9"/>
        <v>720</v>
      </c>
      <c r="J176" s="17">
        <v>1</v>
      </c>
      <c r="K176" s="6">
        <f t="shared" si="10"/>
        <v>720</v>
      </c>
      <c r="L176" s="19">
        <v>5.0000000000000001E-4</v>
      </c>
      <c r="M176" s="78">
        <f t="shared" si="11"/>
        <v>0</v>
      </c>
      <c r="N176" s="247"/>
      <c r="O176" s="247"/>
      <c r="P176" s="61">
        <f t="shared" si="12"/>
        <v>720</v>
      </c>
      <c r="Q176" s="238"/>
      <c r="R176" s="76" t="s">
        <v>339</v>
      </c>
    </row>
    <row r="177" spans="1:20" s="27" customFormat="1" x14ac:dyDescent="0.25">
      <c r="A177" s="247"/>
      <c r="B177" s="247"/>
      <c r="C177" s="17" t="s">
        <v>328</v>
      </c>
      <c r="D177" s="17" t="s">
        <v>340</v>
      </c>
      <c r="E177" s="91">
        <v>16828842</v>
      </c>
      <c r="F177" s="6" t="s">
        <v>218</v>
      </c>
      <c r="G177" s="181">
        <v>65056</v>
      </c>
      <c r="H177" s="181">
        <v>64764</v>
      </c>
      <c r="I177" s="69">
        <f t="shared" si="9"/>
        <v>292</v>
      </c>
      <c r="J177" s="17">
        <v>1</v>
      </c>
      <c r="K177" s="6">
        <f t="shared" si="10"/>
        <v>292</v>
      </c>
      <c r="L177" s="19">
        <v>0</v>
      </c>
      <c r="M177" s="78">
        <f t="shared" si="11"/>
        <v>0</v>
      </c>
      <c r="N177" s="247"/>
      <c r="O177" s="247"/>
      <c r="P177" s="61">
        <f t="shared" si="12"/>
        <v>292</v>
      </c>
      <c r="Q177" s="238"/>
      <c r="R177" s="76" t="s">
        <v>341</v>
      </c>
    </row>
    <row r="178" spans="1:20" s="27" customFormat="1" ht="31.5" x14ac:dyDescent="0.25">
      <c r="A178" s="247"/>
      <c r="B178" s="182"/>
      <c r="C178" s="89" t="s">
        <v>328</v>
      </c>
      <c r="D178" s="89" t="s">
        <v>294</v>
      </c>
      <c r="E178" s="216">
        <v>3887462</v>
      </c>
      <c r="F178" s="10" t="s">
        <v>42</v>
      </c>
      <c r="G178" s="164">
        <v>19570</v>
      </c>
      <c r="H178" s="164">
        <v>19544</v>
      </c>
      <c r="I178" s="79">
        <f t="shared" si="9"/>
        <v>26</v>
      </c>
      <c r="J178" s="89" t="s">
        <v>84</v>
      </c>
      <c r="K178" s="10">
        <f t="shared" si="10"/>
        <v>1560</v>
      </c>
      <c r="L178" s="90">
        <v>0</v>
      </c>
      <c r="M178" s="80">
        <f t="shared" si="11"/>
        <v>0</v>
      </c>
      <c r="N178" s="182"/>
      <c r="O178" s="182"/>
      <c r="P178" s="11">
        <f t="shared" si="12"/>
        <v>1560</v>
      </c>
      <c r="Q178" s="246"/>
      <c r="R178" s="76" t="s">
        <v>265</v>
      </c>
      <c r="S178" s="82">
        <f>SUM(P171:P178)</f>
        <v>14763</v>
      </c>
      <c r="T178" s="82">
        <f>P31-S178</f>
        <v>1136.159999999938</v>
      </c>
    </row>
    <row r="179" spans="1:20" s="27" customFormat="1" ht="31.5" x14ac:dyDescent="0.25">
      <c r="A179" s="247"/>
      <c r="B179" s="247"/>
      <c r="C179" s="17" t="s">
        <v>342</v>
      </c>
      <c r="D179" s="17" t="s">
        <v>343</v>
      </c>
      <c r="E179" s="13">
        <v>3973601</v>
      </c>
      <c r="F179" s="10" t="s">
        <v>218</v>
      </c>
      <c r="G179" s="181">
        <v>11332</v>
      </c>
      <c r="H179" s="181">
        <v>10891</v>
      </c>
      <c r="I179" s="79">
        <f t="shared" si="9"/>
        <v>441</v>
      </c>
      <c r="J179" s="17">
        <v>20</v>
      </c>
      <c r="K179" s="10">
        <f t="shared" si="10"/>
        <v>8820</v>
      </c>
      <c r="L179" s="19">
        <v>0</v>
      </c>
      <c r="M179" s="80">
        <f t="shared" si="11"/>
        <v>0</v>
      </c>
      <c r="N179" s="247"/>
      <c r="O179" s="247"/>
      <c r="P179" s="11">
        <f t="shared" si="12"/>
        <v>8820</v>
      </c>
      <c r="Q179" s="238"/>
      <c r="R179" s="76" t="s">
        <v>344</v>
      </c>
    </row>
    <row r="180" spans="1:20" s="27" customFormat="1" ht="31.5" x14ac:dyDescent="0.25">
      <c r="A180" s="247"/>
      <c r="B180" s="247"/>
      <c r="C180" s="17" t="s">
        <v>342</v>
      </c>
      <c r="D180" s="17" t="s">
        <v>343</v>
      </c>
      <c r="E180" s="13">
        <v>9000000914</v>
      </c>
      <c r="F180" s="10" t="s">
        <v>218</v>
      </c>
      <c r="G180" s="181">
        <v>89721</v>
      </c>
      <c r="H180" s="181">
        <v>87202</v>
      </c>
      <c r="I180" s="79">
        <f t="shared" si="9"/>
        <v>2519</v>
      </c>
      <c r="J180" s="17">
        <v>1</v>
      </c>
      <c r="K180" s="10">
        <f t="shared" si="10"/>
        <v>2519</v>
      </c>
      <c r="L180" s="19">
        <v>0</v>
      </c>
      <c r="M180" s="80">
        <f t="shared" si="11"/>
        <v>0</v>
      </c>
      <c r="N180" s="247"/>
      <c r="O180" s="247"/>
      <c r="P180" s="11">
        <f t="shared" si="12"/>
        <v>2519</v>
      </c>
      <c r="Q180" s="238"/>
      <c r="R180" s="76" t="s">
        <v>344</v>
      </c>
    </row>
    <row r="181" spans="1:20" s="27" customFormat="1" ht="31.5" x14ac:dyDescent="0.25">
      <c r="A181" s="247"/>
      <c r="B181" s="247"/>
      <c r="C181" s="17" t="s">
        <v>342</v>
      </c>
      <c r="D181" s="17" t="s">
        <v>343</v>
      </c>
      <c r="E181" s="13">
        <v>14929785</v>
      </c>
      <c r="F181" s="10" t="s">
        <v>218</v>
      </c>
      <c r="G181" s="181">
        <v>883</v>
      </c>
      <c r="H181" s="181">
        <v>883</v>
      </c>
      <c r="I181" s="79">
        <f t="shared" si="9"/>
        <v>0</v>
      </c>
      <c r="J181" s="17">
        <v>1</v>
      </c>
      <c r="K181" s="10">
        <f t="shared" si="10"/>
        <v>0</v>
      </c>
      <c r="L181" s="19">
        <v>0</v>
      </c>
      <c r="M181" s="80">
        <f t="shared" si="11"/>
        <v>0</v>
      </c>
      <c r="N181" s="247"/>
      <c r="O181" s="247"/>
      <c r="P181" s="11">
        <f t="shared" si="12"/>
        <v>0</v>
      </c>
      <c r="Q181" s="238"/>
      <c r="R181" s="76" t="s">
        <v>345</v>
      </c>
    </row>
    <row r="182" spans="1:20" s="27" customFormat="1" ht="31.5" x14ac:dyDescent="0.25">
      <c r="A182" s="247"/>
      <c r="B182" s="247"/>
      <c r="C182" s="17" t="s">
        <v>342</v>
      </c>
      <c r="D182" s="17" t="s">
        <v>346</v>
      </c>
      <c r="E182" s="13">
        <v>117074571</v>
      </c>
      <c r="F182" s="10" t="s">
        <v>218</v>
      </c>
      <c r="G182" s="181">
        <v>8276</v>
      </c>
      <c r="H182" s="181">
        <v>7569</v>
      </c>
      <c r="I182" s="166">
        <f t="shared" si="9"/>
        <v>707</v>
      </c>
      <c r="J182" s="167">
        <v>1</v>
      </c>
      <c r="K182" s="168">
        <f t="shared" si="10"/>
        <v>707</v>
      </c>
      <c r="L182" s="169">
        <v>0</v>
      </c>
      <c r="M182" s="170">
        <f t="shared" si="11"/>
        <v>0</v>
      </c>
      <c r="N182" s="181"/>
      <c r="O182" s="181"/>
      <c r="P182" s="171">
        <f t="shared" si="12"/>
        <v>707</v>
      </c>
      <c r="Q182" s="238"/>
      <c r="R182" s="76" t="s">
        <v>347</v>
      </c>
      <c r="T182" s="27" t="s">
        <v>348</v>
      </c>
    </row>
    <row r="183" spans="1:20" s="27" customFormat="1" ht="31.5" x14ac:dyDescent="0.25">
      <c r="A183" s="247"/>
      <c r="B183" s="247"/>
      <c r="C183" s="17" t="s">
        <v>342</v>
      </c>
      <c r="D183" s="17" t="s">
        <v>346</v>
      </c>
      <c r="E183" s="13">
        <v>400934</v>
      </c>
      <c r="F183" s="10" t="s">
        <v>218</v>
      </c>
      <c r="G183" s="181">
        <v>98769</v>
      </c>
      <c r="H183" s="181">
        <v>92873</v>
      </c>
      <c r="I183" s="79">
        <f t="shared" si="9"/>
        <v>5896</v>
      </c>
      <c r="J183" s="17">
        <v>1</v>
      </c>
      <c r="K183" s="10">
        <f t="shared" si="10"/>
        <v>5896</v>
      </c>
      <c r="L183" s="19">
        <v>0</v>
      </c>
      <c r="M183" s="80">
        <f t="shared" si="11"/>
        <v>0</v>
      </c>
      <c r="N183" s="247"/>
      <c r="O183" s="247"/>
      <c r="P183" s="11">
        <f t="shared" si="12"/>
        <v>5896</v>
      </c>
      <c r="Q183" s="238"/>
      <c r="R183" s="76" t="s">
        <v>349</v>
      </c>
    </row>
    <row r="184" spans="1:20" s="27" customFormat="1" ht="63" x14ac:dyDescent="0.25">
      <c r="A184" s="247"/>
      <c r="B184" s="247"/>
      <c r="C184" s="17" t="s">
        <v>342</v>
      </c>
      <c r="D184" s="17" t="s">
        <v>350</v>
      </c>
      <c r="E184" s="13">
        <v>902975</v>
      </c>
      <c r="F184" s="10" t="s">
        <v>218</v>
      </c>
      <c r="G184" s="181">
        <v>301080</v>
      </c>
      <c r="H184" s="181">
        <v>296242</v>
      </c>
      <c r="I184" s="79">
        <f t="shared" si="9"/>
        <v>4838</v>
      </c>
      <c r="J184" s="17">
        <v>1</v>
      </c>
      <c r="K184" s="10">
        <f t="shared" si="10"/>
        <v>4838</v>
      </c>
      <c r="L184" s="19">
        <v>0</v>
      </c>
      <c r="M184" s="80">
        <f t="shared" si="11"/>
        <v>0</v>
      </c>
      <c r="N184" s="247"/>
      <c r="O184" s="247"/>
      <c r="P184" s="11">
        <f t="shared" si="12"/>
        <v>4838</v>
      </c>
      <c r="Q184" s="238"/>
      <c r="R184" s="76" t="s">
        <v>351</v>
      </c>
    </row>
    <row r="185" spans="1:20" s="27" customFormat="1" ht="63" x14ac:dyDescent="0.25">
      <c r="A185" s="247"/>
      <c r="B185" s="247"/>
      <c r="C185" s="17" t="s">
        <v>342</v>
      </c>
      <c r="D185" s="17" t="s">
        <v>352</v>
      </c>
      <c r="E185" s="91">
        <v>4043140012048</v>
      </c>
      <c r="F185" s="10" t="s">
        <v>218</v>
      </c>
      <c r="G185" s="181">
        <v>5329</v>
      </c>
      <c r="H185" s="181">
        <v>5049</v>
      </c>
      <c r="I185" s="79">
        <f t="shared" si="9"/>
        <v>280</v>
      </c>
      <c r="J185" s="17">
        <v>1</v>
      </c>
      <c r="K185" s="10">
        <f t="shared" si="10"/>
        <v>280</v>
      </c>
      <c r="L185" s="19">
        <v>0</v>
      </c>
      <c r="M185" s="80">
        <f t="shared" si="11"/>
        <v>0</v>
      </c>
      <c r="N185" s="247"/>
      <c r="O185" s="247"/>
      <c r="P185" s="11">
        <f t="shared" si="12"/>
        <v>280</v>
      </c>
      <c r="Q185" s="238"/>
      <c r="R185" s="76" t="s">
        <v>353</v>
      </c>
    </row>
    <row r="186" spans="1:20" s="27" customFormat="1" ht="47.25" x14ac:dyDescent="0.25">
      <c r="A186" s="247"/>
      <c r="B186" s="247"/>
      <c r="C186" s="17" t="s">
        <v>342</v>
      </c>
      <c r="D186" s="17" t="s">
        <v>354</v>
      </c>
      <c r="E186" s="81" t="s">
        <v>355</v>
      </c>
      <c r="F186" s="10" t="s">
        <v>218</v>
      </c>
      <c r="G186" s="181">
        <v>34276</v>
      </c>
      <c r="H186" s="181">
        <v>31185</v>
      </c>
      <c r="I186" s="79">
        <f t="shared" si="9"/>
        <v>3091</v>
      </c>
      <c r="J186" s="17" t="s">
        <v>356</v>
      </c>
      <c r="K186" s="10">
        <f t="shared" si="10"/>
        <v>3091</v>
      </c>
      <c r="L186" s="19">
        <v>0</v>
      </c>
      <c r="M186" s="80">
        <f t="shared" si="11"/>
        <v>0</v>
      </c>
      <c r="N186" s="247"/>
      <c r="O186" s="247"/>
      <c r="P186" s="11">
        <f t="shared" si="12"/>
        <v>3091</v>
      </c>
      <c r="Q186" s="247"/>
      <c r="R186" s="76" t="s">
        <v>357</v>
      </c>
      <c r="S186" s="82">
        <f>SUM(P179:P186)</f>
        <v>26151</v>
      </c>
      <c r="T186" s="82">
        <f>P35+P36-S186</f>
        <v>-520</v>
      </c>
    </row>
    <row r="187" spans="1:20" s="27" customFormat="1" ht="31.5" x14ac:dyDescent="0.25">
      <c r="A187" s="247"/>
      <c r="B187" s="247"/>
      <c r="C187" s="76" t="s">
        <v>358</v>
      </c>
      <c r="D187" s="76" t="s">
        <v>359</v>
      </c>
      <c r="E187" s="13">
        <v>15567478</v>
      </c>
      <c r="F187" s="43" t="s">
        <v>218</v>
      </c>
      <c r="G187" s="181">
        <v>80670</v>
      </c>
      <c r="H187" s="181">
        <v>77649</v>
      </c>
      <c r="I187" s="79">
        <f t="shared" si="9"/>
        <v>3021</v>
      </c>
      <c r="J187" s="76">
        <v>1</v>
      </c>
      <c r="K187" s="43">
        <f t="shared" si="10"/>
        <v>3021</v>
      </c>
      <c r="L187" s="92">
        <v>0</v>
      </c>
      <c r="M187" s="80">
        <f t="shared" si="11"/>
        <v>0</v>
      </c>
      <c r="N187" s="247"/>
      <c r="O187" s="247"/>
      <c r="P187" s="11">
        <f t="shared" si="12"/>
        <v>3021</v>
      </c>
      <c r="Q187" s="238" t="s">
        <v>823</v>
      </c>
      <c r="R187" s="76" t="s">
        <v>360</v>
      </c>
    </row>
    <row r="188" spans="1:20" s="27" customFormat="1" x14ac:dyDescent="0.25">
      <c r="A188" s="247"/>
      <c r="B188" s="247"/>
      <c r="C188" s="17" t="s">
        <v>358</v>
      </c>
      <c r="D188" s="17" t="s">
        <v>361</v>
      </c>
      <c r="E188" s="13">
        <v>9217084001445</v>
      </c>
      <c r="F188" s="10" t="s">
        <v>218</v>
      </c>
      <c r="G188" s="181">
        <v>18112</v>
      </c>
      <c r="H188" s="181">
        <v>17982</v>
      </c>
      <c r="I188" s="79">
        <f t="shared" si="9"/>
        <v>130</v>
      </c>
      <c r="J188" s="76">
        <v>40</v>
      </c>
      <c r="K188" s="43">
        <f t="shared" si="10"/>
        <v>5200</v>
      </c>
      <c r="L188" s="92">
        <v>0</v>
      </c>
      <c r="M188" s="80">
        <f t="shared" si="11"/>
        <v>0</v>
      </c>
      <c r="N188" s="247"/>
      <c r="O188" s="247"/>
      <c r="P188" s="11">
        <f t="shared" si="12"/>
        <v>5200</v>
      </c>
      <c r="Q188" s="93"/>
      <c r="R188" s="76" t="s">
        <v>362</v>
      </c>
      <c r="S188" s="27" t="s">
        <v>363</v>
      </c>
    </row>
    <row r="189" spans="1:20" s="27" customFormat="1" ht="47.25" x14ac:dyDescent="0.25">
      <c r="A189" s="247"/>
      <c r="B189" s="247"/>
      <c r="C189" s="17" t="s">
        <v>358</v>
      </c>
      <c r="D189" s="17" t="s">
        <v>364</v>
      </c>
      <c r="E189" s="13">
        <v>3794887</v>
      </c>
      <c r="F189" s="10" t="s">
        <v>218</v>
      </c>
      <c r="G189" s="181"/>
      <c r="H189" s="181"/>
      <c r="I189" s="79">
        <f t="shared" si="9"/>
        <v>0</v>
      </c>
      <c r="J189" s="17" t="s">
        <v>356</v>
      </c>
      <c r="K189" s="10">
        <f t="shared" si="10"/>
        <v>0</v>
      </c>
      <c r="L189" s="19">
        <v>0</v>
      </c>
      <c r="M189" s="80">
        <f t="shared" si="11"/>
        <v>0</v>
      </c>
      <c r="N189" s="247"/>
      <c r="O189" s="247"/>
      <c r="P189" s="184">
        <v>1678</v>
      </c>
      <c r="Q189" s="138" t="s">
        <v>365</v>
      </c>
      <c r="R189" s="76" t="s">
        <v>366</v>
      </c>
      <c r="S189" s="27" t="s">
        <v>367</v>
      </c>
    </row>
    <row r="190" spans="1:20" s="27" customFormat="1" ht="47.25" x14ac:dyDescent="0.25">
      <c r="A190" s="247"/>
      <c r="B190" s="247"/>
      <c r="C190" s="17" t="s">
        <v>358</v>
      </c>
      <c r="D190" s="17" t="s">
        <v>364</v>
      </c>
      <c r="E190" s="13">
        <v>3783655</v>
      </c>
      <c r="F190" s="10" t="s">
        <v>218</v>
      </c>
      <c r="G190" s="181">
        <v>31658</v>
      </c>
      <c r="H190" s="181">
        <v>29456</v>
      </c>
      <c r="I190" s="79">
        <f t="shared" si="9"/>
        <v>2202</v>
      </c>
      <c r="J190" s="17" t="s">
        <v>356</v>
      </c>
      <c r="K190" s="10">
        <f t="shared" si="10"/>
        <v>2202</v>
      </c>
      <c r="L190" s="19">
        <v>0</v>
      </c>
      <c r="M190" s="80">
        <f t="shared" si="11"/>
        <v>0</v>
      </c>
      <c r="N190" s="247"/>
      <c r="O190" s="247"/>
      <c r="P190" s="11">
        <f t="shared" si="12"/>
        <v>2202</v>
      </c>
      <c r="Q190" s="238"/>
      <c r="R190" s="76" t="s">
        <v>368</v>
      </c>
    </row>
    <row r="191" spans="1:20" s="27" customFormat="1" ht="47.25" x14ac:dyDescent="0.25">
      <c r="A191" s="247"/>
      <c r="B191" s="247"/>
      <c r="C191" s="17" t="s">
        <v>358</v>
      </c>
      <c r="D191" s="17" t="s">
        <v>364</v>
      </c>
      <c r="E191" s="13">
        <v>3783647</v>
      </c>
      <c r="F191" s="10" t="s">
        <v>218</v>
      </c>
      <c r="G191" s="181">
        <v>79598</v>
      </c>
      <c r="H191" s="181">
        <v>76394</v>
      </c>
      <c r="I191" s="79">
        <f t="shared" si="9"/>
        <v>3204</v>
      </c>
      <c r="J191" s="17" t="s">
        <v>356</v>
      </c>
      <c r="K191" s="10">
        <f t="shared" si="10"/>
        <v>3204</v>
      </c>
      <c r="L191" s="19">
        <v>0</v>
      </c>
      <c r="M191" s="80">
        <f t="shared" si="11"/>
        <v>0</v>
      </c>
      <c r="N191" s="247"/>
      <c r="O191" s="247"/>
      <c r="P191" s="11">
        <f t="shared" si="12"/>
        <v>3204</v>
      </c>
      <c r="Q191" s="238"/>
      <c r="R191" s="76" t="s">
        <v>369</v>
      </c>
    </row>
    <row r="192" spans="1:20" s="27" customFormat="1" ht="47.25" x14ac:dyDescent="0.25">
      <c r="A192" s="247"/>
      <c r="B192" s="247"/>
      <c r="C192" s="17" t="s">
        <v>358</v>
      </c>
      <c r="D192" s="17" t="s">
        <v>370</v>
      </c>
      <c r="E192" s="13">
        <v>3766875</v>
      </c>
      <c r="F192" s="10" t="s">
        <v>218</v>
      </c>
      <c r="G192" s="181">
        <v>1024446</v>
      </c>
      <c r="H192" s="181">
        <v>1010630</v>
      </c>
      <c r="I192" s="79">
        <f t="shared" si="9"/>
        <v>13816</v>
      </c>
      <c r="J192" s="17" t="s">
        <v>356</v>
      </c>
      <c r="K192" s="10">
        <f t="shared" si="10"/>
        <v>13816</v>
      </c>
      <c r="L192" s="19">
        <v>0</v>
      </c>
      <c r="M192" s="80">
        <f t="shared" si="11"/>
        <v>0</v>
      </c>
      <c r="N192" s="247"/>
      <c r="O192" s="247"/>
      <c r="P192" s="11">
        <f t="shared" si="12"/>
        <v>13816</v>
      </c>
      <c r="Q192" s="238"/>
      <c r="R192" s="76" t="s">
        <v>371</v>
      </c>
    </row>
    <row r="193" spans="1:22" s="27" customFormat="1" ht="47.25" x14ac:dyDescent="0.25">
      <c r="A193" s="247"/>
      <c r="B193" s="247"/>
      <c r="C193" s="17" t="s">
        <v>358</v>
      </c>
      <c r="D193" s="17" t="s">
        <v>370</v>
      </c>
      <c r="E193" s="13">
        <v>3791676</v>
      </c>
      <c r="F193" s="10" t="s">
        <v>218</v>
      </c>
      <c r="G193" s="181">
        <v>59464</v>
      </c>
      <c r="H193" s="181">
        <v>43263</v>
      </c>
      <c r="I193" s="79">
        <f t="shared" si="9"/>
        <v>16201</v>
      </c>
      <c r="J193" s="17" t="s">
        <v>356</v>
      </c>
      <c r="K193" s="10">
        <f t="shared" si="10"/>
        <v>16201</v>
      </c>
      <c r="L193" s="19">
        <v>0</v>
      </c>
      <c r="M193" s="80">
        <f t="shared" si="11"/>
        <v>0</v>
      </c>
      <c r="N193" s="247"/>
      <c r="O193" s="247"/>
      <c r="P193" s="11">
        <f t="shared" si="12"/>
        <v>16201</v>
      </c>
      <c r="Q193" s="238"/>
      <c r="R193" s="76" t="s">
        <v>372</v>
      </c>
    </row>
    <row r="194" spans="1:22" s="27" customFormat="1" ht="47.25" x14ac:dyDescent="0.25">
      <c r="A194" s="247"/>
      <c r="B194" s="247"/>
      <c r="C194" s="17" t="s">
        <v>358</v>
      </c>
      <c r="D194" s="17" t="s">
        <v>373</v>
      </c>
      <c r="E194" s="13">
        <v>9070318</v>
      </c>
      <c r="F194" s="10" t="s">
        <v>218</v>
      </c>
      <c r="G194" s="181">
        <v>703402</v>
      </c>
      <c r="H194" s="181">
        <v>690452</v>
      </c>
      <c r="I194" s="79">
        <f t="shared" si="9"/>
        <v>12950</v>
      </c>
      <c r="J194" s="17" t="s">
        <v>356</v>
      </c>
      <c r="K194" s="10">
        <f t="shared" si="10"/>
        <v>12950</v>
      </c>
      <c r="L194" s="19">
        <v>0</v>
      </c>
      <c r="M194" s="80">
        <f t="shared" si="11"/>
        <v>0</v>
      </c>
      <c r="N194" s="247"/>
      <c r="O194" s="247"/>
      <c r="P194" s="11">
        <f t="shared" si="12"/>
        <v>12950</v>
      </c>
      <c r="Q194" s="238"/>
      <c r="R194" s="76" t="s">
        <v>374</v>
      </c>
    </row>
    <row r="195" spans="1:22" s="27" customFormat="1" ht="47.25" x14ac:dyDescent="0.25">
      <c r="A195" s="247"/>
      <c r="B195" s="247"/>
      <c r="C195" s="17" t="s">
        <v>358</v>
      </c>
      <c r="D195" s="17" t="s">
        <v>373</v>
      </c>
      <c r="E195" s="13">
        <v>9070385</v>
      </c>
      <c r="F195" s="10" t="s">
        <v>218</v>
      </c>
      <c r="G195" s="181">
        <v>673996</v>
      </c>
      <c r="H195" s="181">
        <v>660697</v>
      </c>
      <c r="I195" s="79">
        <f t="shared" si="9"/>
        <v>13299</v>
      </c>
      <c r="J195" s="17" t="s">
        <v>356</v>
      </c>
      <c r="K195" s="10">
        <f t="shared" si="10"/>
        <v>13299</v>
      </c>
      <c r="L195" s="19">
        <v>0</v>
      </c>
      <c r="M195" s="80">
        <f t="shared" si="11"/>
        <v>0</v>
      </c>
      <c r="N195" s="247"/>
      <c r="O195" s="247"/>
      <c r="P195" s="11">
        <f t="shared" si="12"/>
        <v>13299</v>
      </c>
      <c r="Q195" s="238"/>
      <c r="R195" s="76" t="s">
        <v>375</v>
      </c>
    </row>
    <row r="196" spans="1:22" s="27" customFormat="1" ht="47.25" x14ac:dyDescent="0.25">
      <c r="A196" s="247"/>
      <c r="B196" s="247"/>
      <c r="C196" s="17" t="s">
        <v>358</v>
      </c>
      <c r="D196" s="17" t="s">
        <v>373</v>
      </c>
      <c r="E196" s="13">
        <v>9068245</v>
      </c>
      <c r="F196" s="10" t="s">
        <v>218</v>
      </c>
      <c r="G196" s="181">
        <v>167193</v>
      </c>
      <c r="H196" s="181">
        <v>163568</v>
      </c>
      <c r="I196" s="79">
        <f t="shared" si="9"/>
        <v>3625</v>
      </c>
      <c r="J196" s="17" t="s">
        <v>356</v>
      </c>
      <c r="K196" s="10">
        <f t="shared" si="10"/>
        <v>3625</v>
      </c>
      <c r="L196" s="19">
        <v>0</v>
      </c>
      <c r="M196" s="80">
        <f t="shared" si="11"/>
        <v>0</v>
      </c>
      <c r="N196" s="247"/>
      <c r="O196" s="247"/>
      <c r="P196" s="11">
        <f t="shared" si="12"/>
        <v>3625</v>
      </c>
      <c r="Q196" s="238"/>
      <c r="R196" s="76" t="s">
        <v>376</v>
      </c>
    </row>
    <row r="197" spans="1:22" s="27" customFormat="1" ht="31.5" x14ac:dyDescent="0.25">
      <c r="A197" s="247"/>
      <c r="B197" s="247"/>
      <c r="C197" s="17" t="s">
        <v>358</v>
      </c>
      <c r="D197" s="17" t="s">
        <v>377</v>
      </c>
      <c r="E197" s="13">
        <v>96093438</v>
      </c>
      <c r="F197" s="10" t="s">
        <v>218</v>
      </c>
      <c r="G197" s="181">
        <v>31620</v>
      </c>
      <c r="H197" s="181">
        <v>31620</v>
      </c>
      <c r="I197" s="79">
        <f t="shared" si="9"/>
        <v>0</v>
      </c>
      <c r="J197" s="17" t="s">
        <v>356</v>
      </c>
      <c r="K197" s="10">
        <f t="shared" si="10"/>
        <v>0</v>
      </c>
      <c r="L197" s="19">
        <v>0</v>
      </c>
      <c r="M197" s="80">
        <f t="shared" si="11"/>
        <v>0</v>
      </c>
      <c r="N197" s="247"/>
      <c r="O197" s="247"/>
      <c r="P197" s="11">
        <f t="shared" si="12"/>
        <v>0</v>
      </c>
      <c r="Q197" s="238" t="s">
        <v>734</v>
      </c>
      <c r="R197" s="76" t="s">
        <v>824</v>
      </c>
    </row>
    <row r="198" spans="1:22" s="27" customFormat="1" ht="47.25" x14ac:dyDescent="0.25">
      <c r="A198" s="247"/>
      <c r="B198" s="247"/>
      <c r="C198" s="17" t="s">
        <v>358</v>
      </c>
      <c r="D198" s="17" t="s">
        <v>373</v>
      </c>
      <c r="E198" s="13">
        <v>99503630</v>
      </c>
      <c r="F198" s="10" t="s">
        <v>218</v>
      </c>
      <c r="G198" s="181">
        <v>140333</v>
      </c>
      <c r="H198" s="181">
        <v>134084</v>
      </c>
      <c r="I198" s="79">
        <f>G198-H198</f>
        <v>6249</v>
      </c>
      <c r="J198" s="17" t="s">
        <v>356</v>
      </c>
      <c r="K198" s="10">
        <f>I198*J198</f>
        <v>6249</v>
      </c>
      <c r="L198" s="19">
        <v>0</v>
      </c>
      <c r="M198" s="80">
        <f>ROUND(K198*L198,0)</f>
        <v>0</v>
      </c>
      <c r="N198" s="247"/>
      <c r="O198" s="247"/>
      <c r="P198" s="11">
        <f t="shared" si="12"/>
        <v>6249</v>
      </c>
      <c r="Q198" s="238"/>
      <c r="R198" s="76" t="s">
        <v>379</v>
      </c>
      <c r="S198" s="82">
        <f>SUM(P187:P198)</f>
        <v>81445</v>
      </c>
      <c r="T198" s="82">
        <f>P37+P38+P39+P40+P41-S198</f>
        <v>-335</v>
      </c>
    </row>
    <row r="199" spans="1:22" s="27" customFormat="1" ht="63" x14ac:dyDescent="0.25">
      <c r="A199" s="247"/>
      <c r="B199" s="247"/>
      <c r="C199" s="17" t="s">
        <v>91</v>
      </c>
      <c r="D199" s="17" t="s">
        <v>380</v>
      </c>
      <c r="E199" s="13"/>
      <c r="F199" s="6" t="s">
        <v>42</v>
      </c>
      <c r="G199" s="238"/>
      <c r="H199" s="238"/>
      <c r="I199" s="79">
        <f>G199-H199</f>
        <v>0</v>
      </c>
      <c r="J199" s="17">
        <v>0</v>
      </c>
      <c r="K199" s="10">
        <f>I199*J199</f>
        <v>0</v>
      </c>
      <c r="L199" s="19">
        <v>0</v>
      </c>
      <c r="M199" s="80">
        <f>ROUND(K199*L199,0)</f>
        <v>0</v>
      </c>
      <c r="N199" s="247"/>
      <c r="O199" s="247"/>
      <c r="P199" s="190">
        <v>21204</v>
      </c>
      <c r="Q199" s="191" t="s">
        <v>381</v>
      </c>
      <c r="R199" s="76"/>
    </row>
    <row r="200" spans="1:22" s="27" customFormat="1" ht="31.5" x14ac:dyDescent="0.25">
      <c r="A200" s="247"/>
      <c r="B200" s="247"/>
      <c r="C200" s="17" t="s">
        <v>92</v>
      </c>
      <c r="D200" s="17" t="s">
        <v>380</v>
      </c>
      <c r="E200" s="13"/>
      <c r="F200" s="6" t="s">
        <v>42</v>
      </c>
      <c r="G200" s="238"/>
      <c r="H200" s="238"/>
      <c r="I200" s="79">
        <f t="shared" si="9"/>
        <v>0</v>
      </c>
      <c r="J200" s="17">
        <v>0</v>
      </c>
      <c r="K200" s="10">
        <f t="shared" si="10"/>
        <v>0</v>
      </c>
      <c r="L200" s="19">
        <v>0</v>
      </c>
      <c r="M200" s="80">
        <f t="shared" si="11"/>
        <v>0</v>
      </c>
      <c r="N200" s="247"/>
      <c r="O200" s="247"/>
      <c r="P200" s="190"/>
      <c r="Q200" s="191" t="s">
        <v>382</v>
      </c>
      <c r="R200" s="76"/>
      <c r="U200" s="27">
        <v>48517</v>
      </c>
    </row>
    <row r="201" spans="1:22" ht="31.5" x14ac:dyDescent="0.25">
      <c r="A201" s="450"/>
      <c r="B201" s="453"/>
      <c r="C201" s="160" t="s">
        <v>383</v>
      </c>
      <c r="D201" s="43" t="s">
        <v>384</v>
      </c>
      <c r="E201" s="251" t="s">
        <v>95</v>
      </c>
      <c r="F201" s="6" t="s">
        <v>218</v>
      </c>
      <c r="G201" s="246">
        <v>9801</v>
      </c>
      <c r="H201" s="246">
        <v>8958</v>
      </c>
      <c r="I201" s="79">
        <f t="shared" si="9"/>
        <v>843</v>
      </c>
      <c r="J201" s="79">
        <v>30</v>
      </c>
      <c r="K201" s="10">
        <f>I201*J201</f>
        <v>25290</v>
      </c>
      <c r="L201" s="44">
        <v>-1.3599999999999999E-2</v>
      </c>
      <c r="M201" s="80">
        <f>ROUND(K201*L201,0)</f>
        <v>-344</v>
      </c>
      <c r="N201" s="95"/>
      <c r="O201" s="96"/>
      <c r="P201" s="11">
        <f t="shared" ref="P201:P287" si="13">K201+ROUND(K201*L201,0)</f>
        <v>24946</v>
      </c>
      <c r="Q201" s="43"/>
      <c r="R201" s="10" t="s">
        <v>385</v>
      </c>
      <c r="S201" s="82"/>
      <c r="T201" s="82"/>
      <c r="U201" s="25" t="s">
        <v>386</v>
      </c>
    </row>
    <row r="202" spans="1:22" ht="31.5" x14ac:dyDescent="0.25">
      <c r="A202" s="450"/>
      <c r="B202" s="453"/>
      <c r="C202" s="70" t="s">
        <v>387</v>
      </c>
      <c r="D202" s="3" t="s">
        <v>388</v>
      </c>
      <c r="E202" s="251" t="s">
        <v>97</v>
      </c>
      <c r="F202" s="6" t="s">
        <v>218</v>
      </c>
      <c r="G202" s="238">
        <v>2</v>
      </c>
      <c r="H202" s="238">
        <v>2</v>
      </c>
      <c r="I202" s="75">
        <f t="shared" si="9"/>
        <v>0</v>
      </c>
      <c r="J202" s="75">
        <v>1</v>
      </c>
      <c r="K202" s="6">
        <f t="shared" ref="K202:K212" si="14">I202*J202</f>
        <v>0</v>
      </c>
      <c r="L202" s="46">
        <v>-1.3599999999999999E-2</v>
      </c>
      <c r="M202" s="78">
        <f>ROUND(K202*L202,0)</f>
        <v>0</v>
      </c>
      <c r="N202" s="48"/>
      <c r="O202" s="49"/>
      <c r="P202" s="23">
        <f t="shared" si="13"/>
        <v>0</v>
      </c>
      <c r="Q202" s="3"/>
      <c r="R202" s="10" t="s">
        <v>385</v>
      </c>
      <c r="S202" s="82">
        <f>SUM(P201:P202)</f>
        <v>24946</v>
      </c>
      <c r="T202" s="82">
        <f>P44+P45-S202</f>
        <v>344</v>
      </c>
    </row>
    <row r="203" spans="1:22" ht="31.5" x14ac:dyDescent="0.25">
      <c r="A203" s="450"/>
      <c r="B203" s="453"/>
      <c r="C203" s="70" t="s">
        <v>389</v>
      </c>
      <c r="D203" s="3" t="s">
        <v>390</v>
      </c>
      <c r="E203" s="43" t="s">
        <v>102</v>
      </c>
      <c r="F203" s="6" t="s">
        <v>218</v>
      </c>
      <c r="G203" s="238">
        <v>57716</v>
      </c>
      <c r="H203" s="238">
        <v>57608</v>
      </c>
      <c r="I203" s="75">
        <f t="shared" si="9"/>
        <v>108</v>
      </c>
      <c r="J203" s="75">
        <v>1</v>
      </c>
      <c r="K203" s="6">
        <f t="shared" si="14"/>
        <v>108</v>
      </c>
      <c r="L203" s="46">
        <v>-6.25E-2</v>
      </c>
      <c r="M203" s="78">
        <f>ROUND(K203*L203,0)</f>
        <v>-7</v>
      </c>
      <c r="N203" s="48"/>
      <c r="O203" s="49"/>
      <c r="P203" s="23">
        <f t="shared" si="13"/>
        <v>101</v>
      </c>
      <c r="Q203" s="3"/>
      <c r="R203" s="10" t="s">
        <v>103</v>
      </c>
    </row>
    <row r="204" spans="1:22" ht="31.5" x14ac:dyDescent="0.25">
      <c r="A204" s="450"/>
      <c r="B204" s="453"/>
      <c r="C204" s="70" t="s">
        <v>391</v>
      </c>
      <c r="D204" s="3" t="s">
        <v>392</v>
      </c>
      <c r="E204" s="12" t="s">
        <v>393</v>
      </c>
      <c r="F204" s="6" t="s">
        <v>218</v>
      </c>
      <c r="G204" s="247">
        <v>110568</v>
      </c>
      <c r="H204" s="181">
        <v>101783</v>
      </c>
      <c r="I204" s="75">
        <f t="shared" si="9"/>
        <v>8785</v>
      </c>
      <c r="J204" s="75">
        <v>1</v>
      </c>
      <c r="K204" s="6">
        <f t="shared" si="14"/>
        <v>8785</v>
      </c>
      <c r="L204" s="46">
        <v>0</v>
      </c>
      <c r="M204" s="78">
        <v>0</v>
      </c>
      <c r="N204" s="48"/>
      <c r="O204" s="49"/>
      <c r="P204" s="23">
        <f t="shared" si="13"/>
        <v>8785</v>
      </c>
      <c r="Q204" s="3"/>
      <c r="R204" s="6" t="s">
        <v>394</v>
      </c>
    </row>
    <row r="205" spans="1:22" ht="31.5" x14ac:dyDescent="0.25">
      <c r="A205" s="450"/>
      <c r="B205" s="453"/>
      <c r="C205" s="70" t="s">
        <v>395</v>
      </c>
      <c r="D205" s="3" t="s">
        <v>396</v>
      </c>
      <c r="E205" s="43" t="s">
        <v>110</v>
      </c>
      <c r="F205" s="6" t="s">
        <v>218</v>
      </c>
      <c r="G205" s="238">
        <v>5029</v>
      </c>
      <c r="H205" s="183">
        <v>5029</v>
      </c>
      <c r="I205" s="75">
        <f t="shared" si="9"/>
        <v>0</v>
      </c>
      <c r="J205" s="75">
        <v>1</v>
      </c>
      <c r="K205" s="6">
        <f t="shared" si="14"/>
        <v>0</v>
      </c>
      <c r="L205" s="46">
        <v>-7.0999999999999994E-2</v>
      </c>
      <c r="M205" s="78">
        <f t="shared" ref="M205:M215" si="15">ROUND(K205*L205,0)</f>
        <v>0</v>
      </c>
      <c r="N205" s="48"/>
      <c r="O205" s="49"/>
      <c r="P205" s="23">
        <f t="shared" si="13"/>
        <v>0</v>
      </c>
      <c r="Q205" s="3"/>
      <c r="R205" s="62" t="s">
        <v>111</v>
      </c>
      <c r="S205" s="97">
        <f>SUM(P203:P205)</f>
        <v>8886</v>
      </c>
      <c r="T205" s="82">
        <f>P46+P47+P48-S205</f>
        <v>82</v>
      </c>
    </row>
    <row r="206" spans="1:22" ht="48.75" customHeight="1" x14ac:dyDescent="0.25">
      <c r="A206" s="450"/>
      <c r="B206" s="453"/>
      <c r="C206" s="70" t="s">
        <v>112</v>
      </c>
      <c r="D206" s="3" t="s">
        <v>397</v>
      </c>
      <c r="E206" s="43">
        <v>681743</v>
      </c>
      <c r="F206" s="6" t="s">
        <v>42</v>
      </c>
      <c r="G206" s="247">
        <v>276212</v>
      </c>
      <c r="H206" s="247">
        <v>269824</v>
      </c>
      <c r="I206" s="75">
        <f t="shared" si="9"/>
        <v>6388</v>
      </c>
      <c r="J206" s="75">
        <v>1</v>
      </c>
      <c r="K206" s="6">
        <f t="shared" si="14"/>
        <v>6388</v>
      </c>
      <c r="L206" s="46">
        <v>1.2999999999999999E-3</v>
      </c>
      <c r="M206" s="78">
        <f t="shared" si="15"/>
        <v>8</v>
      </c>
      <c r="N206" s="48"/>
      <c r="O206" s="49"/>
      <c r="P206" s="23">
        <f t="shared" si="13"/>
        <v>6396</v>
      </c>
      <c r="Q206" s="3"/>
      <c r="R206" s="27" t="s">
        <v>398</v>
      </c>
      <c r="V206" s="25">
        <v>89622812171</v>
      </c>
    </row>
    <row r="207" spans="1:22" ht="32.25" customHeight="1" x14ac:dyDescent="0.25">
      <c r="A207" s="450"/>
      <c r="B207" s="453"/>
      <c r="C207" s="70" t="s">
        <v>112</v>
      </c>
      <c r="D207" s="3" t="s">
        <v>329</v>
      </c>
      <c r="E207" s="238">
        <v>1000346652</v>
      </c>
      <c r="F207" s="6" t="s">
        <v>42</v>
      </c>
      <c r="G207" s="247">
        <v>2010</v>
      </c>
      <c r="H207" s="247">
        <v>1921</v>
      </c>
      <c r="I207" s="75">
        <f t="shared" si="9"/>
        <v>89</v>
      </c>
      <c r="J207" s="75">
        <v>1</v>
      </c>
      <c r="K207" s="6">
        <f t="shared" si="14"/>
        <v>89</v>
      </c>
      <c r="L207" s="46">
        <v>0</v>
      </c>
      <c r="M207" s="78">
        <f t="shared" si="15"/>
        <v>0</v>
      </c>
      <c r="N207" s="48"/>
      <c r="O207" s="49"/>
      <c r="P207" s="23">
        <f t="shared" si="13"/>
        <v>89</v>
      </c>
      <c r="Q207" s="3"/>
      <c r="R207" s="27" t="s">
        <v>399</v>
      </c>
    </row>
    <row r="208" spans="1:22" ht="31.5" x14ac:dyDescent="0.25">
      <c r="A208" s="450"/>
      <c r="B208" s="453"/>
      <c r="C208" s="70" t="s">
        <v>112</v>
      </c>
      <c r="D208" s="3" t="s">
        <v>400</v>
      </c>
      <c r="E208" s="43" t="s">
        <v>401</v>
      </c>
      <c r="F208" s="6" t="s">
        <v>42</v>
      </c>
      <c r="G208" s="247">
        <v>62677</v>
      </c>
      <c r="H208" s="247">
        <v>62677</v>
      </c>
      <c r="I208" s="75">
        <f>G208-H208</f>
        <v>0</v>
      </c>
      <c r="J208" s="75">
        <v>1</v>
      </c>
      <c r="K208" s="6">
        <f>I208*J208</f>
        <v>0</v>
      </c>
      <c r="L208" s="46">
        <v>0</v>
      </c>
      <c r="M208" s="78">
        <f>ROUND(K208*L208,0)</f>
        <v>0</v>
      </c>
      <c r="N208" s="48"/>
      <c r="O208" s="49"/>
      <c r="P208" s="23">
        <f>K208+ROUND(K208*L208,0)</f>
        <v>0</v>
      </c>
      <c r="Q208" s="3"/>
      <c r="R208" s="62" t="s">
        <v>111</v>
      </c>
      <c r="S208" s="97"/>
      <c r="T208" s="82"/>
    </row>
    <row r="209" spans="1:22" ht="31.5" x14ac:dyDescent="0.25">
      <c r="A209" s="450"/>
      <c r="B209" s="453"/>
      <c r="C209" s="70" t="s">
        <v>112</v>
      </c>
      <c r="D209" s="3" t="s">
        <v>402</v>
      </c>
      <c r="E209" s="43">
        <v>26097057</v>
      </c>
      <c r="F209" s="6" t="s">
        <v>42</v>
      </c>
      <c r="G209" s="247">
        <v>18365</v>
      </c>
      <c r="H209" s="247">
        <v>17649</v>
      </c>
      <c r="I209" s="75">
        <f>G209-H209</f>
        <v>716</v>
      </c>
      <c r="J209" s="75">
        <v>1</v>
      </c>
      <c r="K209" s="6">
        <f>I209*J209</f>
        <v>716</v>
      </c>
      <c r="L209" s="46">
        <v>0</v>
      </c>
      <c r="M209" s="78">
        <f>ROUND(K209*L209,0)</f>
        <v>0</v>
      </c>
      <c r="N209" s="48"/>
      <c r="O209" s="49"/>
      <c r="P209" s="23">
        <f>K209+ROUND(K209*L209,0)</f>
        <v>716</v>
      </c>
      <c r="Q209" s="3"/>
      <c r="R209" s="6" t="s">
        <v>403</v>
      </c>
      <c r="S209" s="97"/>
      <c r="T209" s="82"/>
    </row>
    <row r="210" spans="1:22" ht="31.5" x14ac:dyDescent="0.25">
      <c r="A210" s="450"/>
      <c r="B210" s="453"/>
      <c r="C210" s="70" t="s">
        <v>112</v>
      </c>
      <c r="D210" s="3" t="s">
        <v>404</v>
      </c>
      <c r="E210" s="43">
        <v>111216887</v>
      </c>
      <c r="F210" s="6" t="s">
        <v>42</v>
      </c>
      <c r="G210" s="247">
        <v>19378</v>
      </c>
      <c r="H210" s="247">
        <v>17814</v>
      </c>
      <c r="I210" s="75">
        <f t="shared" si="9"/>
        <v>1564</v>
      </c>
      <c r="J210" s="75">
        <v>1</v>
      </c>
      <c r="K210" s="6">
        <f t="shared" si="14"/>
        <v>1564</v>
      </c>
      <c r="L210" s="46">
        <v>0</v>
      </c>
      <c r="M210" s="78">
        <f t="shared" si="15"/>
        <v>0</v>
      </c>
      <c r="N210" s="48"/>
      <c r="O210" s="49"/>
      <c r="P210" s="23">
        <f t="shared" si="13"/>
        <v>1564</v>
      </c>
      <c r="Q210" s="3"/>
      <c r="R210" s="6" t="s">
        <v>405</v>
      </c>
      <c r="S210" s="97">
        <f>SUM(P206:P210)</f>
        <v>8765</v>
      </c>
      <c r="T210" s="82">
        <f>P49+P50-S210</f>
        <v>-7457</v>
      </c>
    </row>
    <row r="211" spans="1:22" ht="47.25" x14ac:dyDescent="0.25">
      <c r="A211" s="450"/>
      <c r="B211" s="453"/>
      <c r="C211" s="70" t="s">
        <v>406</v>
      </c>
      <c r="D211" s="3" t="s">
        <v>407</v>
      </c>
      <c r="E211" s="251" t="s">
        <v>408</v>
      </c>
      <c r="F211" s="6" t="s">
        <v>218</v>
      </c>
      <c r="G211" s="247">
        <v>293758</v>
      </c>
      <c r="H211" s="247">
        <v>285470</v>
      </c>
      <c r="I211" s="98">
        <f>G211-H211</f>
        <v>8288</v>
      </c>
      <c r="J211" s="98">
        <v>1</v>
      </c>
      <c r="K211" s="6">
        <f>I211*J211</f>
        <v>8288</v>
      </c>
      <c r="L211" s="46">
        <v>0</v>
      </c>
      <c r="M211" s="78">
        <f>ROUND(K211*L211,0)</f>
        <v>0</v>
      </c>
      <c r="N211" s="99"/>
      <c r="O211" s="100"/>
      <c r="P211" s="101">
        <f>K211+ROUND(K211*L211,0)</f>
        <v>8288</v>
      </c>
      <c r="Q211" s="3"/>
      <c r="R211" s="6" t="s">
        <v>409</v>
      </c>
      <c r="S211" s="97"/>
      <c r="T211" s="82"/>
      <c r="V211" s="102" t="s">
        <v>410</v>
      </c>
    </row>
    <row r="212" spans="1:22" ht="32.25" thickBot="1" x14ac:dyDescent="0.3">
      <c r="A212" s="464"/>
      <c r="B212" s="465"/>
      <c r="C212" s="161" t="s">
        <v>406</v>
      </c>
      <c r="D212" s="103" t="s">
        <v>411</v>
      </c>
      <c r="E212" s="104" t="s">
        <v>412</v>
      </c>
      <c r="F212" s="105" t="s">
        <v>218</v>
      </c>
      <c r="G212" s="192">
        <v>9621</v>
      </c>
      <c r="H212" s="192">
        <v>8200</v>
      </c>
      <c r="I212" s="106">
        <f t="shared" si="9"/>
        <v>1421</v>
      </c>
      <c r="J212" s="106">
        <v>1</v>
      </c>
      <c r="K212" s="105">
        <f t="shared" si="14"/>
        <v>1421</v>
      </c>
      <c r="L212" s="107">
        <v>0</v>
      </c>
      <c r="M212" s="108">
        <f t="shared" si="15"/>
        <v>0</v>
      </c>
      <c r="N212" s="109"/>
      <c r="O212" s="110"/>
      <c r="P212" s="111">
        <f t="shared" si="13"/>
        <v>1421</v>
      </c>
      <c r="Q212" s="103"/>
      <c r="R212" s="6" t="s">
        <v>413</v>
      </c>
      <c r="S212" s="97">
        <f>P211+P212</f>
        <v>9709</v>
      </c>
      <c r="T212" s="82">
        <f>P51-S212</f>
        <v>196</v>
      </c>
      <c r="U212" s="112">
        <f>T151+T160+T164+T170+T178+T186+T198+T202+T205+T210+T212</f>
        <v>-332.29999999950269</v>
      </c>
    </row>
    <row r="213" spans="1:22" ht="31.5" x14ac:dyDescent="0.25">
      <c r="A213" s="449"/>
      <c r="B213" s="452" t="s">
        <v>414</v>
      </c>
      <c r="C213" s="113" t="s">
        <v>122</v>
      </c>
      <c r="D213" s="114" t="s">
        <v>415</v>
      </c>
      <c r="E213" s="63">
        <v>1844114</v>
      </c>
      <c r="F213" s="10" t="s">
        <v>42</v>
      </c>
      <c r="G213" s="182">
        <v>10114</v>
      </c>
      <c r="H213" s="182">
        <v>9431</v>
      </c>
      <c r="I213" s="79">
        <f t="shared" si="9"/>
        <v>683</v>
      </c>
      <c r="J213" s="114">
        <v>80</v>
      </c>
      <c r="K213" s="10">
        <f>I213*J213</f>
        <v>54640</v>
      </c>
      <c r="L213" s="115">
        <v>0</v>
      </c>
      <c r="M213" s="80">
        <f t="shared" si="15"/>
        <v>0</v>
      </c>
      <c r="N213" s="95"/>
      <c r="O213" s="96"/>
      <c r="P213" s="11">
        <f t="shared" si="13"/>
        <v>54640</v>
      </c>
      <c r="Q213" s="43"/>
      <c r="R213" s="116" t="s">
        <v>416</v>
      </c>
      <c r="S213" s="47" t="s">
        <v>417</v>
      </c>
      <c r="T213" s="112"/>
      <c r="U213" s="112"/>
    </row>
    <row r="214" spans="1:22" ht="31.5" x14ac:dyDescent="0.25">
      <c r="A214" s="450"/>
      <c r="B214" s="453"/>
      <c r="C214" s="116" t="s">
        <v>122</v>
      </c>
      <c r="D214" s="47" t="s">
        <v>418</v>
      </c>
      <c r="E214" s="66">
        <v>3325331</v>
      </c>
      <c r="F214" s="6" t="s">
        <v>42</v>
      </c>
      <c r="G214" s="247">
        <v>10046</v>
      </c>
      <c r="H214" s="247">
        <v>10037</v>
      </c>
      <c r="I214" s="75">
        <f t="shared" ref="I214:I303" si="16">G214-H214</f>
        <v>9</v>
      </c>
      <c r="J214" s="47">
        <v>80</v>
      </c>
      <c r="K214" s="6">
        <f t="shared" ref="K214:K222" si="17">I214*J214</f>
        <v>720</v>
      </c>
      <c r="L214" s="117">
        <v>0</v>
      </c>
      <c r="M214" s="78">
        <f t="shared" si="15"/>
        <v>0</v>
      </c>
      <c r="N214" s="48"/>
      <c r="O214" s="49"/>
      <c r="P214" s="23">
        <f t="shared" si="13"/>
        <v>720</v>
      </c>
      <c r="Q214" s="3"/>
      <c r="R214" s="116" t="s">
        <v>416</v>
      </c>
      <c r="S214" s="47" t="s">
        <v>417</v>
      </c>
      <c r="T214" s="112"/>
      <c r="U214" s="112"/>
    </row>
    <row r="215" spans="1:22" ht="31.5" x14ac:dyDescent="0.25">
      <c r="A215" s="450"/>
      <c r="B215" s="453"/>
      <c r="C215" s="116" t="s">
        <v>122</v>
      </c>
      <c r="D215" s="47" t="s">
        <v>419</v>
      </c>
      <c r="E215" s="45" t="s">
        <v>420</v>
      </c>
      <c r="F215" s="3" t="s">
        <v>218</v>
      </c>
      <c r="G215" s="183">
        <v>7549</v>
      </c>
      <c r="H215" s="238">
        <v>7371</v>
      </c>
      <c r="I215" s="75">
        <f t="shared" si="16"/>
        <v>178</v>
      </c>
      <c r="J215" s="47">
        <v>30</v>
      </c>
      <c r="K215" s="6">
        <f t="shared" si="17"/>
        <v>5340</v>
      </c>
      <c r="L215" s="117">
        <v>0</v>
      </c>
      <c r="M215" s="78">
        <f t="shared" si="15"/>
        <v>0</v>
      </c>
      <c r="N215" s="48"/>
      <c r="O215" s="49"/>
      <c r="P215" s="23">
        <f t="shared" si="13"/>
        <v>5340</v>
      </c>
      <c r="Q215" s="3"/>
      <c r="R215" s="116" t="s">
        <v>421</v>
      </c>
      <c r="S215" s="47" t="s">
        <v>422</v>
      </c>
      <c r="T215" s="112"/>
      <c r="U215" s="112"/>
    </row>
    <row r="216" spans="1:22" ht="31.5" x14ac:dyDescent="0.25">
      <c r="A216" s="450"/>
      <c r="B216" s="453"/>
      <c r="C216" s="116" t="s">
        <v>122</v>
      </c>
      <c r="D216" s="47" t="s">
        <v>419</v>
      </c>
      <c r="E216" s="45" t="s">
        <v>423</v>
      </c>
      <c r="F216" s="3" t="s">
        <v>218</v>
      </c>
      <c r="G216" s="183">
        <v>6907</v>
      </c>
      <c r="H216" s="238">
        <v>6739</v>
      </c>
      <c r="I216" s="75">
        <f t="shared" si="16"/>
        <v>168</v>
      </c>
      <c r="J216" s="47">
        <v>30</v>
      </c>
      <c r="K216" s="6">
        <f t="shared" si="17"/>
        <v>5040</v>
      </c>
      <c r="L216" s="117">
        <v>0</v>
      </c>
      <c r="M216" s="78">
        <v>0</v>
      </c>
      <c r="N216" s="48"/>
      <c r="O216" s="49"/>
      <c r="P216" s="23">
        <f t="shared" si="13"/>
        <v>5040</v>
      </c>
      <c r="Q216" s="3"/>
      <c r="R216" s="116" t="s">
        <v>421</v>
      </c>
      <c r="S216" s="47" t="s">
        <v>422</v>
      </c>
      <c r="T216" s="112"/>
      <c r="U216" s="112"/>
    </row>
    <row r="217" spans="1:22" ht="31.5" x14ac:dyDescent="0.25">
      <c r="A217" s="450"/>
      <c r="B217" s="453"/>
      <c r="C217" s="116" t="s">
        <v>122</v>
      </c>
      <c r="D217" s="47" t="s">
        <v>424</v>
      </c>
      <c r="E217" s="45" t="s">
        <v>425</v>
      </c>
      <c r="F217" s="3" t="s">
        <v>218</v>
      </c>
      <c r="G217" s="238">
        <v>6213</v>
      </c>
      <c r="H217" s="238">
        <v>6098</v>
      </c>
      <c r="I217" s="75">
        <f t="shared" si="16"/>
        <v>115</v>
      </c>
      <c r="J217" s="47">
        <v>40</v>
      </c>
      <c r="K217" s="6">
        <f t="shared" si="17"/>
        <v>4600</v>
      </c>
      <c r="L217" s="117">
        <v>0</v>
      </c>
      <c r="M217" s="78">
        <f t="shared" ref="M217:M222" si="18">ROUND(K217*L217,0)</f>
        <v>0</v>
      </c>
      <c r="N217" s="48"/>
      <c r="O217" s="49"/>
      <c r="P217" s="23">
        <f t="shared" si="13"/>
        <v>4600</v>
      </c>
      <c r="Q217" s="3"/>
      <c r="R217" s="116" t="s">
        <v>421</v>
      </c>
      <c r="S217" s="47" t="s">
        <v>426</v>
      </c>
      <c r="T217" s="112" t="s">
        <v>427</v>
      </c>
      <c r="U217" s="112"/>
    </row>
    <row r="218" spans="1:22" ht="31.5" x14ac:dyDescent="0.25">
      <c r="A218" s="450"/>
      <c r="B218" s="453"/>
      <c r="C218" s="116" t="s">
        <v>122</v>
      </c>
      <c r="D218" s="47" t="s">
        <v>428</v>
      </c>
      <c r="E218" s="45" t="s">
        <v>429</v>
      </c>
      <c r="F218" s="3" t="s">
        <v>218</v>
      </c>
      <c r="G218" s="238">
        <v>5689</v>
      </c>
      <c r="H218" s="238">
        <v>5546</v>
      </c>
      <c r="I218" s="75">
        <f t="shared" si="16"/>
        <v>143</v>
      </c>
      <c r="J218" s="47">
        <v>40</v>
      </c>
      <c r="K218" s="6">
        <f t="shared" si="17"/>
        <v>5720</v>
      </c>
      <c r="L218" s="117">
        <v>0</v>
      </c>
      <c r="M218" s="78">
        <f t="shared" si="18"/>
        <v>0</v>
      </c>
      <c r="N218" s="48"/>
      <c r="O218" s="49"/>
      <c r="P218" s="23">
        <f t="shared" si="13"/>
        <v>5720</v>
      </c>
      <c r="Q218" s="3"/>
      <c r="R218" s="116" t="s">
        <v>421</v>
      </c>
      <c r="S218" s="47" t="s">
        <v>426</v>
      </c>
      <c r="T218" s="112"/>
      <c r="U218" s="112"/>
    </row>
    <row r="219" spans="1:22" ht="31.5" x14ac:dyDescent="0.25">
      <c r="A219" s="450"/>
      <c r="B219" s="453"/>
      <c r="C219" s="116" t="s">
        <v>122</v>
      </c>
      <c r="D219" s="47" t="s">
        <v>428</v>
      </c>
      <c r="E219" s="45" t="s">
        <v>430</v>
      </c>
      <c r="F219" s="3" t="s">
        <v>218</v>
      </c>
      <c r="G219" s="238">
        <v>5633</v>
      </c>
      <c r="H219" s="238">
        <v>5478</v>
      </c>
      <c r="I219" s="75">
        <f t="shared" si="16"/>
        <v>155</v>
      </c>
      <c r="J219" s="47">
        <v>40</v>
      </c>
      <c r="K219" s="6">
        <f t="shared" si="17"/>
        <v>6200</v>
      </c>
      <c r="L219" s="117">
        <v>0</v>
      </c>
      <c r="M219" s="78">
        <f t="shared" si="18"/>
        <v>0</v>
      </c>
      <c r="N219" s="48"/>
      <c r="O219" s="49"/>
      <c r="P219" s="23">
        <f t="shared" si="13"/>
        <v>6200</v>
      </c>
      <c r="Q219" s="3"/>
      <c r="R219" s="116" t="s">
        <v>421</v>
      </c>
      <c r="S219" s="47" t="s">
        <v>426</v>
      </c>
      <c r="T219" s="112"/>
      <c r="U219" s="112"/>
    </row>
    <row r="220" spans="1:22" ht="31.5" x14ac:dyDescent="0.25">
      <c r="A220" s="450"/>
      <c r="B220" s="453"/>
      <c r="C220" s="116" t="s">
        <v>122</v>
      </c>
      <c r="D220" s="47" t="s">
        <v>428</v>
      </c>
      <c r="E220" s="45">
        <v>10712891</v>
      </c>
      <c r="F220" s="3" t="s">
        <v>218</v>
      </c>
      <c r="G220" s="238">
        <v>4607</v>
      </c>
      <c r="H220" s="238">
        <v>4499</v>
      </c>
      <c r="I220" s="75">
        <f t="shared" si="16"/>
        <v>108</v>
      </c>
      <c r="J220" s="47">
        <v>40</v>
      </c>
      <c r="K220" s="6">
        <f t="shared" si="17"/>
        <v>4320</v>
      </c>
      <c r="L220" s="117">
        <v>0</v>
      </c>
      <c r="M220" s="78">
        <f t="shared" si="18"/>
        <v>0</v>
      </c>
      <c r="N220" s="48"/>
      <c r="O220" s="49"/>
      <c r="P220" s="23">
        <f t="shared" si="13"/>
        <v>4320</v>
      </c>
      <c r="Q220" s="3"/>
      <c r="R220" s="116" t="s">
        <v>421</v>
      </c>
      <c r="S220" s="47" t="s">
        <v>426</v>
      </c>
      <c r="T220" s="112"/>
      <c r="U220" s="82">
        <f>P52+P53-T221</f>
        <v>1137</v>
      </c>
    </row>
    <row r="221" spans="1:22" ht="31.5" x14ac:dyDescent="0.25">
      <c r="A221" s="450"/>
      <c r="B221" s="453"/>
      <c r="C221" s="116" t="s">
        <v>122</v>
      </c>
      <c r="D221" s="47" t="s">
        <v>431</v>
      </c>
      <c r="E221" s="45">
        <v>10701159</v>
      </c>
      <c r="F221" s="3" t="s">
        <v>218</v>
      </c>
      <c r="G221" s="238">
        <v>4375</v>
      </c>
      <c r="H221" s="238">
        <v>4257</v>
      </c>
      <c r="I221" s="75">
        <f t="shared" si="16"/>
        <v>118</v>
      </c>
      <c r="J221" s="47">
        <v>40</v>
      </c>
      <c r="K221" s="6">
        <f t="shared" si="17"/>
        <v>4720</v>
      </c>
      <c r="L221" s="117">
        <v>0</v>
      </c>
      <c r="M221" s="78">
        <f t="shared" si="18"/>
        <v>0</v>
      </c>
      <c r="N221" s="48"/>
      <c r="O221" s="49"/>
      <c r="P221" s="23">
        <f t="shared" si="13"/>
        <v>4720</v>
      </c>
      <c r="Q221" s="3"/>
      <c r="R221" s="116" t="s">
        <v>421</v>
      </c>
      <c r="S221" s="47" t="s">
        <v>426</v>
      </c>
      <c r="T221" s="82">
        <f>SUM(P213:P221)</f>
        <v>91300</v>
      </c>
      <c r="U221" s="235"/>
    </row>
    <row r="222" spans="1:22" ht="31.5" x14ac:dyDescent="0.25">
      <c r="A222" s="450"/>
      <c r="B222" s="453"/>
      <c r="C222" s="3" t="s">
        <v>127</v>
      </c>
      <c r="D222" s="47" t="s">
        <v>432</v>
      </c>
      <c r="E222" s="45" t="s">
        <v>433</v>
      </c>
      <c r="F222" s="3" t="s">
        <v>218</v>
      </c>
      <c r="G222" s="238">
        <v>11341</v>
      </c>
      <c r="H222" s="238">
        <v>10936</v>
      </c>
      <c r="I222" s="118">
        <f t="shared" si="16"/>
        <v>405</v>
      </c>
      <c r="J222" s="3">
        <v>60</v>
      </c>
      <c r="K222" s="6">
        <f t="shared" si="17"/>
        <v>24300</v>
      </c>
      <c r="L222" s="117">
        <v>0</v>
      </c>
      <c r="M222" s="78">
        <f t="shared" si="18"/>
        <v>0</v>
      </c>
      <c r="N222" s="48"/>
      <c r="O222" s="49"/>
      <c r="P222" s="23">
        <f t="shared" si="13"/>
        <v>24300</v>
      </c>
      <c r="Q222" s="45"/>
      <c r="R222" s="116" t="s">
        <v>421</v>
      </c>
      <c r="S222" s="3" t="s">
        <v>434</v>
      </c>
      <c r="T222" s="235"/>
      <c r="U222" s="235"/>
    </row>
    <row r="223" spans="1:22" ht="31.5" x14ac:dyDescent="0.25">
      <c r="A223" s="450"/>
      <c r="B223" s="453"/>
      <c r="C223" s="3" t="s">
        <v>127</v>
      </c>
      <c r="D223" s="47" t="s">
        <v>435</v>
      </c>
      <c r="E223" s="45" t="s">
        <v>436</v>
      </c>
      <c r="F223" s="3" t="s">
        <v>218</v>
      </c>
      <c r="G223" s="238">
        <v>181</v>
      </c>
      <c r="H223" s="238">
        <v>181</v>
      </c>
      <c r="I223" s="75">
        <f t="shared" si="16"/>
        <v>0</v>
      </c>
      <c r="J223" s="3">
        <v>50</v>
      </c>
      <c r="K223" s="6">
        <f>I223*J223</f>
        <v>0</v>
      </c>
      <c r="L223" s="117">
        <v>0</v>
      </c>
      <c r="M223" s="78">
        <f>ROUND(K223*L223,0)</f>
        <v>0</v>
      </c>
      <c r="N223" s="48"/>
      <c r="O223" s="49"/>
      <c r="P223" s="23">
        <f t="shared" si="13"/>
        <v>0</v>
      </c>
      <c r="Q223" s="3"/>
      <c r="R223" s="116" t="s">
        <v>421</v>
      </c>
      <c r="S223" s="3" t="s">
        <v>437</v>
      </c>
      <c r="T223" s="235"/>
      <c r="U223" s="235"/>
    </row>
    <row r="224" spans="1:22" ht="31.5" x14ac:dyDescent="0.25">
      <c r="A224" s="450"/>
      <c r="B224" s="453"/>
      <c r="C224" s="3" t="s">
        <v>127</v>
      </c>
      <c r="D224" s="47" t="s">
        <v>435</v>
      </c>
      <c r="E224" s="45" t="s">
        <v>438</v>
      </c>
      <c r="F224" s="3" t="s">
        <v>218</v>
      </c>
      <c r="G224" s="238">
        <v>17300</v>
      </c>
      <c r="H224" s="238">
        <v>16745</v>
      </c>
      <c r="I224" s="75">
        <f t="shared" si="16"/>
        <v>555</v>
      </c>
      <c r="J224" s="3">
        <v>50</v>
      </c>
      <c r="K224" s="6">
        <f t="shared" ref="K224:K258" si="19">I224*J224</f>
        <v>27750</v>
      </c>
      <c r="L224" s="117">
        <v>0</v>
      </c>
      <c r="M224" s="78">
        <f>ROUND(K224*L224,0)</f>
        <v>0</v>
      </c>
      <c r="N224" s="48"/>
      <c r="O224" s="49"/>
      <c r="P224" s="23">
        <f t="shared" si="13"/>
        <v>27750</v>
      </c>
      <c r="Q224" s="3"/>
      <c r="R224" s="116" t="s">
        <v>421</v>
      </c>
      <c r="S224" s="3" t="s">
        <v>437</v>
      </c>
      <c r="T224" s="235"/>
      <c r="U224" s="235"/>
    </row>
    <row r="225" spans="1:22" ht="31.5" x14ac:dyDescent="0.25">
      <c r="A225" s="450"/>
      <c r="B225" s="453"/>
      <c r="C225" s="3" t="s">
        <v>127</v>
      </c>
      <c r="D225" s="47" t="s">
        <v>439</v>
      </c>
      <c r="E225" s="45" t="s">
        <v>440</v>
      </c>
      <c r="F225" s="3" t="s">
        <v>218</v>
      </c>
      <c r="G225" s="238">
        <v>11795</v>
      </c>
      <c r="H225" s="238">
        <v>11471</v>
      </c>
      <c r="I225" s="75">
        <f t="shared" si="16"/>
        <v>324</v>
      </c>
      <c r="J225" s="3">
        <v>60</v>
      </c>
      <c r="K225" s="6">
        <f t="shared" si="19"/>
        <v>19440</v>
      </c>
      <c r="L225" s="117">
        <v>0</v>
      </c>
      <c r="M225" s="78">
        <f>ROUND(K225*L225,0)</f>
        <v>0</v>
      </c>
      <c r="N225" s="48"/>
      <c r="O225" s="49"/>
      <c r="P225" s="23">
        <f t="shared" si="13"/>
        <v>19440</v>
      </c>
      <c r="Q225" s="3"/>
      <c r="R225" s="116" t="s">
        <v>421</v>
      </c>
      <c r="S225" s="3" t="s">
        <v>441</v>
      </c>
      <c r="T225" s="235"/>
      <c r="U225" s="119"/>
    </row>
    <row r="226" spans="1:22" ht="31.5" x14ac:dyDescent="0.25">
      <c r="A226" s="450"/>
      <c r="B226" s="453"/>
      <c r="C226" s="3" t="s">
        <v>127</v>
      </c>
      <c r="D226" s="47" t="s">
        <v>442</v>
      </c>
      <c r="E226" s="45" t="s">
        <v>443</v>
      </c>
      <c r="F226" s="3" t="s">
        <v>42</v>
      </c>
      <c r="G226" s="247">
        <v>39393</v>
      </c>
      <c r="H226" s="247">
        <v>37475</v>
      </c>
      <c r="I226" s="75">
        <f>G226-H226</f>
        <v>1918</v>
      </c>
      <c r="J226" s="3">
        <v>1</v>
      </c>
      <c r="K226" s="6">
        <f>I226*J226</f>
        <v>1918</v>
      </c>
      <c r="L226" s="117">
        <v>0</v>
      </c>
      <c r="M226" s="78">
        <v>0</v>
      </c>
      <c r="N226" s="48"/>
      <c r="O226" s="49"/>
      <c r="P226" s="23">
        <f t="shared" si="13"/>
        <v>1918</v>
      </c>
      <c r="Q226" s="3"/>
      <c r="R226" s="3" t="s">
        <v>444</v>
      </c>
      <c r="S226" s="3" t="s">
        <v>445</v>
      </c>
      <c r="T226" s="120"/>
      <c r="U226" s="82">
        <f>P54+P55-T227</f>
        <v>-34</v>
      </c>
    </row>
    <row r="227" spans="1:22" ht="31.5" x14ac:dyDescent="0.25">
      <c r="A227" s="450"/>
      <c r="B227" s="453"/>
      <c r="C227" s="3" t="s">
        <v>127</v>
      </c>
      <c r="D227" s="47" t="s">
        <v>446</v>
      </c>
      <c r="E227" s="45" t="s">
        <v>447</v>
      </c>
      <c r="F227" s="3" t="s">
        <v>218</v>
      </c>
      <c r="G227" s="247">
        <v>49201</v>
      </c>
      <c r="H227" s="247">
        <v>46958</v>
      </c>
      <c r="I227" s="75">
        <f t="shared" si="16"/>
        <v>2243</v>
      </c>
      <c r="J227" s="3">
        <v>1</v>
      </c>
      <c r="K227" s="6">
        <f t="shared" si="19"/>
        <v>2243</v>
      </c>
      <c r="L227" s="117">
        <v>0</v>
      </c>
      <c r="M227" s="78">
        <v>0</v>
      </c>
      <c r="N227" s="48"/>
      <c r="O227" s="49"/>
      <c r="P227" s="23">
        <f t="shared" si="13"/>
        <v>2243</v>
      </c>
      <c r="Q227" s="3"/>
      <c r="R227" s="3" t="s">
        <v>448</v>
      </c>
      <c r="S227" s="3" t="s">
        <v>449</v>
      </c>
      <c r="T227" s="82">
        <f>SUM(P222:P227)</f>
        <v>75651</v>
      </c>
      <c r="U227" s="119"/>
    </row>
    <row r="228" spans="1:22" ht="31.5" x14ac:dyDescent="0.25">
      <c r="A228" s="450"/>
      <c r="B228" s="453"/>
      <c r="C228" s="3" t="s">
        <v>133</v>
      </c>
      <c r="D228" s="47" t="s">
        <v>450</v>
      </c>
      <c r="E228" s="12" t="s">
        <v>451</v>
      </c>
      <c r="F228" s="3" t="s">
        <v>218</v>
      </c>
      <c r="G228" s="183">
        <v>289</v>
      </c>
      <c r="H228" s="183">
        <v>289</v>
      </c>
      <c r="I228" s="75">
        <f t="shared" si="16"/>
        <v>0</v>
      </c>
      <c r="J228" s="3">
        <v>1</v>
      </c>
      <c r="K228" s="6">
        <f t="shared" si="19"/>
        <v>0</v>
      </c>
      <c r="L228" s="117">
        <v>0</v>
      </c>
      <c r="M228" s="78">
        <f t="shared" ref="M228:M258" si="20">ROUND(K228*L228,0)</f>
        <v>0</v>
      </c>
      <c r="N228" s="48"/>
      <c r="O228" s="49"/>
      <c r="P228" s="23">
        <f t="shared" si="13"/>
        <v>0</v>
      </c>
      <c r="Q228" s="3"/>
      <c r="R228" s="3" t="s">
        <v>452</v>
      </c>
      <c r="S228" s="238" t="s">
        <v>453</v>
      </c>
      <c r="T228" s="120"/>
      <c r="U228" s="82">
        <f t="shared" ref="U228:U248" si="21">P32+P33-T229</f>
        <v>0</v>
      </c>
    </row>
    <row r="229" spans="1:22" ht="31.5" x14ac:dyDescent="0.25">
      <c r="A229" s="450"/>
      <c r="B229" s="453"/>
      <c r="C229" s="3" t="s">
        <v>133</v>
      </c>
      <c r="D229" s="47" t="s">
        <v>450</v>
      </c>
      <c r="E229" s="188" t="s">
        <v>454</v>
      </c>
      <c r="F229" s="3" t="s">
        <v>218</v>
      </c>
      <c r="G229" s="183">
        <v>1586</v>
      </c>
      <c r="H229" s="183">
        <v>706</v>
      </c>
      <c r="I229" s="75">
        <f t="shared" si="16"/>
        <v>880</v>
      </c>
      <c r="J229" s="3">
        <v>1</v>
      </c>
      <c r="K229" s="6">
        <f t="shared" si="19"/>
        <v>880</v>
      </c>
      <c r="L229" s="117">
        <v>0</v>
      </c>
      <c r="M229" s="78">
        <f t="shared" si="20"/>
        <v>0</v>
      </c>
      <c r="N229" s="48"/>
      <c r="O229" s="49"/>
      <c r="P229" s="23">
        <f t="shared" si="13"/>
        <v>880</v>
      </c>
      <c r="Q229" s="3"/>
      <c r="R229" s="3" t="s">
        <v>455</v>
      </c>
      <c r="S229" s="238" t="s">
        <v>456</v>
      </c>
      <c r="T229" s="120"/>
      <c r="U229" s="82">
        <f t="shared" si="21"/>
        <v>0</v>
      </c>
    </row>
    <row r="230" spans="1:22" ht="31.5" x14ac:dyDescent="0.25">
      <c r="A230" s="450"/>
      <c r="B230" s="453"/>
      <c r="C230" s="3" t="s">
        <v>133</v>
      </c>
      <c r="D230" s="47" t="s">
        <v>450</v>
      </c>
      <c r="E230" s="188" t="s">
        <v>457</v>
      </c>
      <c r="F230" s="3" t="s">
        <v>218</v>
      </c>
      <c r="G230" s="183">
        <v>12182</v>
      </c>
      <c r="H230" s="183">
        <v>9958</v>
      </c>
      <c r="I230" s="75">
        <f t="shared" si="16"/>
        <v>2224</v>
      </c>
      <c r="J230" s="3">
        <v>1</v>
      </c>
      <c r="K230" s="6">
        <f t="shared" si="19"/>
        <v>2224</v>
      </c>
      <c r="L230" s="117">
        <v>0</v>
      </c>
      <c r="M230" s="78">
        <f t="shared" si="20"/>
        <v>0</v>
      </c>
      <c r="N230" s="48"/>
      <c r="O230" s="49"/>
      <c r="P230" s="23">
        <f t="shared" si="13"/>
        <v>2224</v>
      </c>
      <c r="Q230" s="3"/>
      <c r="R230" s="3" t="s">
        <v>458</v>
      </c>
      <c r="S230" s="238" t="s">
        <v>459</v>
      </c>
      <c r="T230" s="120"/>
      <c r="U230" s="82">
        <f t="shared" si="21"/>
        <v>22480</v>
      </c>
    </row>
    <row r="231" spans="1:22" ht="31.5" x14ac:dyDescent="0.25">
      <c r="A231" s="450"/>
      <c r="B231" s="453"/>
      <c r="C231" s="3" t="s">
        <v>133</v>
      </c>
      <c r="D231" s="47" t="s">
        <v>450</v>
      </c>
      <c r="E231" s="188" t="s">
        <v>460</v>
      </c>
      <c r="F231" s="3" t="s">
        <v>218</v>
      </c>
      <c r="G231" s="183">
        <v>2022</v>
      </c>
      <c r="H231" s="183">
        <v>966</v>
      </c>
      <c r="I231" s="75">
        <f t="shared" si="16"/>
        <v>1056</v>
      </c>
      <c r="J231" s="3">
        <v>1</v>
      </c>
      <c r="K231" s="6">
        <f t="shared" si="19"/>
        <v>1056</v>
      </c>
      <c r="L231" s="117">
        <v>0</v>
      </c>
      <c r="M231" s="78">
        <f t="shared" si="20"/>
        <v>0</v>
      </c>
      <c r="N231" s="48"/>
      <c r="O231" s="49"/>
      <c r="P231" s="23">
        <f t="shared" si="13"/>
        <v>1056</v>
      </c>
      <c r="Q231" s="3"/>
      <c r="R231" s="3" t="s">
        <v>461</v>
      </c>
      <c r="S231" s="238" t="s">
        <v>462</v>
      </c>
      <c r="T231" s="120"/>
      <c r="U231" s="82">
        <f t="shared" si="21"/>
        <v>25631</v>
      </c>
    </row>
    <row r="232" spans="1:22" ht="31.5" x14ac:dyDescent="0.25">
      <c r="A232" s="450"/>
      <c r="B232" s="453"/>
      <c r="C232" s="3" t="s">
        <v>133</v>
      </c>
      <c r="D232" s="47" t="s">
        <v>450</v>
      </c>
      <c r="E232" s="188" t="s">
        <v>463</v>
      </c>
      <c r="F232" s="3" t="s">
        <v>218</v>
      </c>
      <c r="G232" s="183">
        <v>6740</v>
      </c>
      <c r="H232" s="183">
        <v>5905</v>
      </c>
      <c r="I232" s="75">
        <f t="shared" si="16"/>
        <v>835</v>
      </c>
      <c r="J232" s="3">
        <v>1</v>
      </c>
      <c r="K232" s="6">
        <f t="shared" si="19"/>
        <v>835</v>
      </c>
      <c r="L232" s="117">
        <v>0</v>
      </c>
      <c r="M232" s="78">
        <f t="shared" si="20"/>
        <v>0</v>
      </c>
      <c r="N232" s="48"/>
      <c r="O232" s="49"/>
      <c r="P232" s="23">
        <f t="shared" si="13"/>
        <v>835</v>
      </c>
      <c r="Q232" s="3"/>
      <c r="R232" s="3" t="s">
        <v>464</v>
      </c>
      <c r="S232" s="238" t="s">
        <v>465</v>
      </c>
      <c r="T232" s="120"/>
      <c r="U232" s="82">
        <f t="shared" si="21"/>
        <v>36991</v>
      </c>
    </row>
    <row r="233" spans="1:22" ht="31.5" x14ac:dyDescent="0.25">
      <c r="A233" s="450"/>
      <c r="B233" s="453"/>
      <c r="C233" s="3" t="s">
        <v>133</v>
      </c>
      <c r="D233" s="47" t="s">
        <v>450</v>
      </c>
      <c r="E233" s="12" t="s">
        <v>466</v>
      </c>
      <c r="F233" s="3" t="s">
        <v>218</v>
      </c>
      <c r="G233" s="183">
        <v>94500</v>
      </c>
      <c r="H233" s="183">
        <v>93919</v>
      </c>
      <c r="I233" s="75">
        <f t="shared" si="16"/>
        <v>581</v>
      </c>
      <c r="J233" s="3">
        <v>1</v>
      </c>
      <c r="K233" s="6">
        <f t="shared" si="19"/>
        <v>581</v>
      </c>
      <c r="L233" s="117">
        <v>0</v>
      </c>
      <c r="M233" s="78">
        <f t="shared" si="20"/>
        <v>0</v>
      </c>
      <c r="N233" s="48"/>
      <c r="O233" s="49"/>
      <c r="P233" s="23">
        <f t="shared" si="13"/>
        <v>581</v>
      </c>
      <c r="Q233" s="3"/>
      <c r="R233" s="3" t="s">
        <v>467</v>
      </c>
      <c r="S233" s="238" t="s">
        <v>468</v>
      </c>
      <c r="T233" s="120"/>
      <c r="U233" s="82">
        <f t="shared" si="21"/>
        <v>44190</v>
      </c>
    </row>
    <row r="234" spans="1:22" ht="31.5" x14ac:dyDescent="0.25">
      <c r="A234" s="450"/>
      <c r="B234" s="453"/>
      <c r="C234" s="3" t="s">
        <v>133</v>
      </c>
      <c r="D234" s="47" t="s">
        <v>450</v>
      </c>
      <c r="E234" s="188" t="s">
        <v>469</v>
      </c>
      <c r="F234" s="3" t="s">
        <v>218</v>
      </c>
      <c r="G234" s="183">
        <v>5632</v>
      </c>
      <c r="H234" s="183">
        <v>2929</v>
      </c>
      <c r="I234" s="75">
        <f t="shared" si="16"/>
        <v>2703</v>
      </c>
      <c r="J234" s="3">
        <v>1</v>
      </c>
      <c r="K234" s="6">
        <f t="shared" si="19"/>
        <v>2703</v>
      </c>
      <c r="L234" s="117">
        <v>0</v>
      </c>
      <c r="M234" s="78">
        <f t="shared" si="20"/>
        <v>0</v>
      </c>
      <c r="N234" s="48"/>
      <c r="O234" s="49"/>
      <c r="P234" s="23">
        <f t="shared" si="13"/>
        <v>2703</v>
      </c>
      <c r="Q234" s="3"/>
      <c r="R234" s="3" t="s">
        <v>470</v>
      </c>
      <c r="S234" s="238" t="s">
        <v>471</v>
      </c>
      <c r="T234" s="120"/>
      <c r="U234" s="82">
        <f t="shared" si="21"/>
        <v>42230</v>
      </c>
    </row>
    <row r="235" spans="1:22" ht="31.5" x14ac:dyDescent="0.25">
      <c r="A235" s="450"/>
      <c r="B235" s="453"/>
      <c r="C235" s="3" t="s">
        <v>133</v>
      </c>
      <c r="D235" s="47" t="s">
        <v>450</v>
      </c>
      <c r="E235" s="12">
        <v>57018037</v>
      </c>
      <c r="F235" s="3" t="s">
        <v>218</v>
      </c>
      <c r="G235" s="183">
        <v>5</v>
      </c>
      <c r="H235" s="183">
        <v>5</v>
      </c>
      <c r="I235" s="75">
        <f t="shared" si="16"/>
        <v>0</v>
      </c>
      <c r="J235" s="3">
        <v>1</v>
      </c>
      <c r="K235" s="6">
        <f t="shared" si="19"/>
        <v>0</v>
      </c>
      <c r="L235" s="117">
        <v>0</v>
      </c>
      <c r="M235" s="78">
        <f t="shared" si="20"/>
        <v>0</v>
      </c>
      <c r="N235" s="48"/>
      <c r="O235" s="49"/>
      <c r="P235" s="23">
        <f t="shared" si="13"/>
        <v>0</v>
      </c>
      <c r="Q235" s="3"/>
      <c r="R235" s="3" t="s">
        <v>472</v>
      </c>
      <c r="S235" s="238" t="s">
        <v>473</v>
      </c>
      <c r="T235" s="120"/>
      <c r="U235" s="82">
        <f t="shared" si="21"/>
        <v>36920</v>
      </c>
    </row>
    <row r="236" spans="1:22" ht="31.5" x14ac:dyDescent="0.25">
      <c r="A236" s="450"/>
      <c r="B236" s="453"/>
      <c r="C236" s="94" t="s">
        <v>133</v>
      </c>
      <c r="D236" s="133" t="s">
        <v>450</v>
      </c>
      <c r="E236" s="233" t="s">
        <v>474</v>
      </c>
      <c r="F236" s="94" t="s">
        <v>218</v>
      </c>
      <c r="G236" s="174"/>
      <c r="H236" s="174">
        <v>0</v>
      </c>
      <c r="I236" s="175">
        <f t="shared" si="16"/>
        <v>0</v>
      </c>
      <c r="J236" s="94">
        <v>1</v>
      </c>
      <c r="K236" s="176">
        <f t="shared" si="19"/>
        <v>0</v>
      </c>
      <c r="L236" s="187">
        <v>0</v>
      </c>
      <c r="M236" s="177">
        <f t="shared" si="20"/>
        <v>0</v>
      </c>
      <c r="N236" s="178"/>
      <c r="O236" s="179"/>
      <c r="P236" s="180">
        <f t="shared" si="13"/>
        <v>0</v>
      </c>
      <c r="Q236" s="94"/>
      <c r="R236" s="3" t="s">
        <v>475</v>
      </c>
      <c r="S236" s="238" t="s">
        <v>476</v>
      </c>
      <c r="T236" s="120"/>
      <c r="U236" s="82">
        <f t="shared" si="21"/>
        <v>5040</v>
      </c>
    </row>
    <row r="237" spans="1:22" ht="31.5" x14ac:dyDescent="0.25">
      <c r="A237" s="450"/>
      <c r="B237" s="453"/>
      <c r="C237" s="3" t="s">
        <v>133</v>
      </c>
      <c r="D237" s="47" t="s">
        <v>450</v>
      </c>
      <c r="E237" s="188" t="s">
        <v>477</v>
      </c>
      <c r="F237" s="3" t="s">
        <v>218</v>
      </c>
      <c r="G237" s="183">
        <v>6356</v>
      </c>
      <c r="H237" s="183">
        <v>4242</v>
      </c>
      <c r="I237" s="75">
        <f t="shared" si="16"/>
        <v>2114</v>
      </c>
      <c r="J237" s="3">
        <v>1</v>
      </c>
      <c r="K237" s="6">
        <f t="shared" si="19"/>
        <v>2114</v>
      </c>
      <c r="L237" s="117">
        <v>0</v>
      </c>
      <c r="M237" s="78">
        <f t="shared" si="20"/>
        <v>0</v>
      </c>
      <c r="N237" s="48"/>
      <c r="O237" s="49"/>
      <c r="P237" s="23">
        <f t="shared" si="13"/>
        <v>2114</v>
      </c>
      <c r="Q237" s="3"/>
      <c r="R237" s="3" t="s">
        <v>478</v>
      </c>
      <c r="S237" s="238" t="s">
        <v>479</v>
      </c>
      <c r="T237" s="120"/>
      <c r="U237" s="82">
        <f t="shared" si="21"/>
        <v>21204</v>
      </c>
    </row>
    <row r="238" spans="1:22" ht="31.5" x14ac:dyDescent="0.25">
      <c r="A238" s="450"/>
      <c r="B238" s="453"/>
      <c r="C238" s="3" t="s">
        <v>133</v>
      </c>
      <c r="D238" s="47" t="s">
        <v>450</v>
      </c>
      <c r="E238" s="12" t="s">
        <v>480</v>
      </c>
      <c r="F238" s="3" t="s">
        <v>218</v>
      </c>
      <c r="G238" s="183">
        <v>521</v>
      </c>
      <c r="H238" s="183">
        <v>421</v>
      </c>
      <c r="I238" s="75">
        <f t="shared" si="16"/>
        <v>100</v>
      </c>
      <c r="J238" s="3">
        <v>1</v>
      </c>
      <c r="K238" s="6">
        <f t="shared" si="19"/>
        <v>100</v>
      </c>
      <c r="L238" s="117">
        <v>0</v>
      </c>
      <c r="M238" s="78">
        <f t="shared" si="20"/>
        <v>0</v>
      </c>
      <c r="N238" s="48"/>
      <c r="O238" s="49"/>
      <c r="P238" s="23">
        <f t="shared" si="13"/>
        <v>100</v>
      </c>
      <c r="Q238" s="3"/>
      <c r="R238" s="3" t="s">
        <v>481</v>
      </c>
      <c r="S238" s="238" t="s">
        <v>482</v>
      </c>
      <c r="T238" s="120"/>
      <c r="U238" s="82">
        <f t="shared" si="21"/>
        <v>21204</v>
      </c>
    </row>
    <row r="239" spans="1:22" ht="31.5" x14ac:dyDescent="0.25">
      <c r="A239" s="450"/>
      <c r="B239" s="453"/>
      <c r="C239" s="3" t="s">
        <v>133</v>
      </c>
      <c r="D239" s="47" t="s">
        <v>450</v>
      </c>
      <c r="E239" s="188" t="s">
        <v>483</v>
      </c>
      <c r="F239" s="3" t="s">
        <v>218</v>
      </c>
      <c r="G239" s="183">
        <v>2809</v>
      </c>
      <c r="H239" s="183">
        <v>2316</v>
      </c>
      <c r="I239" s="75">
        <f t="shared" si="16"/>
        <v>493</v>
      </c>
      <c r="J239" s="3">
        <v>1</v>
      </c>
      <c r="K239" s="6">
        <f t="shared" si="19"/>
        <v>493</v>
      </c>
      <c r="L239" s="117">
        <v>0</v>
      </c>
      <c r="M239" s="78">
        <f t="shared" si="20"/>
        <v>0</v>
      </c>
      <c r="N239" s="48"/>
      <c r="O239" s="49"/>
      <c r="P239" s="23">
        <f t="shared" si="13"/>
        <v>493</v>
      </c>
      <c r="Q239" s="3"/>
      <c r="R239" s="3" t="s">
        <v>484</v>
      </c>
      <c r="S239" s="238" t="s">
        <v>485</v>
      </c>
      <c r="T239" s="120"/>
      <c r="U239" s="82">
        <f t="shared" si="21"/>
        <v>25290</v>
      </c>
      <c r="V239" s="3"/>
    </row>
    <row r="240" spans="1:22" ht="31.5" x14ac:dyDescent="0.25">
      <c r="A240" s="450"/>
      <c r="B240" s="453"/>
      <c r="C240" s="94" t="s">
        <v>133</v>
      </c>
      <c r="D240" s="133" t="s">
        <v>450</v>
      </c>
      <c r="E240" s="233">
        <v>103202655</v>
      </c>
      <c r="F240" s="94" t="s">
        <v>218</v>
      </c>
      <c r="G240" s="174"/>
      <c r="H240" s="174">
        <v>0</v>
      </c>
      <c r="I240" s="175">
        <f t="shared" si="16"/>
        <v>0</v>
      </c>
      <c r="J240" s="94">
        <v>1</v>
      </c>
      <c r="K240" s="176">
        <f t="shared" si="19"/>
        <v>0</v>
      </c>
      <c r="L240" s="187">
        <v>0</v>
      </c>
      <c r="M240" s="177">
        <f t="shared" si="20"/>
        <v>0</v>
      </c>
      <c r="N240" s="178"/>
      <c r="O240" s="179"/>
      <c r="P240" s="180">
        <f t="shared" si="13"/>
        <v>0</v>
      </c>
      <c r="Q240" s="94"/>
      <c r="R240" s="3" t="s">
        <v>486</v>
      </c>
      <c r="S240" s="238" t="s">
        <v>487</v>
      </c>
      <c r="T240" s="120"/>
      <c r="U240" s="82">
        <f t="shared" si="21"/>
        <v>25290</v>
      </c>
    </row>
    <row r="241" spans="1:21" ht="31.5" x14ac:dyDescent="0.25">
      <c r="A241" s="450"/>
      <c r="B241" s="453"/>
      <c r="C241" s="3" t="s">
        <v>133</v>
      </c>
      <c r="D241" s="47" t="s">
        <v>450</v>
      </c>
      <c r="E241" s="12" t="s">
        <v>488</v>
      </c>
      <c r="F241" s="3" t="s">
        <v>218</v>
      </c>
      <c r="G241" s="183">
        <v>114627</v>
      </c>
      <c r="H241" s="183">
        <v>114627</v>
      </c>
      <c r="I241" s="75">
        <f t="shared" si="16"/>
        <v>0</v>
      </c>
      <c r="J241" s="3">
        <v>1</v>
      </c>
      <c r="K241" s="6">
        <f t="shared" si="19"/>
        <v>0</v>
      </c>
      <c r="L241" s="117">
        <v>0</v>
      </c>
      <c r="M241" s="78">
        <f t="shared" si="20"/>
        <v>0</v>
      </c>
      <c r="N241" s="48"/>
      <c r="O241" s="49"/>
      <c r="P241" s="23">
        <f t="shared" si="13"/>
        <v>0</v>
      </c>
      <c r="Q241" s="3"/>
      <c r="R241" s="3" t="s">
        <v>489</v>
      </c>
      <c r="S241" s="238" t="s">
        <v>490</v>
      </c>
      <c r="T241" s="120"/>
      <c r="U241" s="82">
        <f t="shared" si="21"/>
        <v>108</v>
      </c>
    </row>
    <row r="242" spans="1:21" ht="31.5" x14ac:dyDescent="0.25">
      <c r="A242" s="450"/>
      <c r="B242" s="453"/>
      <c r="C242" s="3" t="s">
        <v>133</v>
      </c>
      <c r="D242" s="47" t="s">
        <v>450</v>
      </c>
      <c r="E242" s="188" t="s">
        <v>491</v>
      </c>
      <c r="F242" s="3" t="s">
        <v>218</v>
      </c>
      <c r="G242" s="183">
        <v>4</v>
      </c>
      <c r="H242" s="183">
        <v>4</v>
      </c>
      <c r="I242" s="75">
        <f t="shared" si="16"/>
        <v>0</v>
      </c>
      <c r="J242" s="3">
        <v>1</v>
      </c>
      <c r="K242" s="6">
        <f t="shared" si="19"/>
        <v>0</v>
      </c>
      <c r="L242" s="117">
        <v>0</v>
      </c>
      <c r="M242" s="78">
        <f t="shared" si="20"/>
        <v>0</v>
      </c>
      <c r="N242" s="48"/>
      <c r="O242" s="49"/>
      <c r="P242" s="144">
        <v>1</v>
      </c>
      <c r="Q242" s="3" t="s">
        <v>499</v>
      </c>
      <c r="R242" s="3" t="s">
        <v>492</v>
      </c>
      <c r="S242" s="238" t="s">
        <v>493</v>
      </c>
      <c r="T242" s="120"/>
      <c r="U242" s="82">
        <f t="shared" si="21"/>
        <v>8968</v>
      </c>
    </row>
    <row r="243" spans="1:21" ht="31.5" x14ac:dyDescent="0.25">
      <c r="A243" s="450"/>
      <c r="B243" s="453"/>
      <c r="C243" s="3" t="s">
        <v>133</v>
      </c>
      <c r="D243" s="47" t="s">
        <v>450</v>
      </c>
      <c r="E243" s="12" t="s">
        <v>494</v>
      </c>
      <c r="F243" s="3" t="s">
        <v>218</v>
      </c>
      <c r="G243" s="183">
        <v>3114</v>
      </c>
      <c r="H243" s="183">
        <v>2550</v>
      </c>
      <c r="I243" s="75">
        <f t="shared" si="16"/>
        <v>564</v>
      </c>
      <c r="J243" s="3">
        <v>1</v>
      </c>
      <c r="K243" s="6">
        <f t="shared" si="19"/>
        <v>564</v>
      </c>
      <c r="L243" s="117">
        <v>0</v>
      </c>
      <c r="M243" s="78">
        <f t="shared" si="20"/>
        <v>0</v>
      </c>
      <c r="N243" s="48"/>
      <c r="O243" s="49"/>
      <c r="P243" s="23">
        <f t="shared" si="13"/>
        <v>564</v>
      </c>
      <c r="Q243" s="3" t="s">
        <v>495</v>
      </c>
      <c r="R243" s="3" t="s">
        <v>496</v>
      </c>
      <c r="S243" s="238" t="s">
        <v>497</v>
      </c>
      <c r="T243" s="120"/>
      <c r="U243" s="82">
        <f t="shared" si="21"/>
        <v>8860</v>
      </c>
    </row>
    <row r="244" spans="1:21" ht="31.5" x14ac:dyDescent="0.25">
      <c r="A244" s="450"/>
      <c r="B244" s="453"/>
      <c r="C244" s="3" t="s">
        <v>133</v>
      </c>
      <c r="D244" s="47" t="s">
        <v>450</v>
      </c>
      <c r="E244" s="188" t="s">
        <v>498</v>
      </c>
      <c r="F244" s="3" t="s">
        <v>218</v>
      </c>
      <c r="G244" s="183">
        <v>2750</v>
      </c>
      <c r="H244" s="183">
        <v>2750</v>
      </c>
      <c r="I244" s="75">
        <f t="shared" si="16"/>
        <v>0</v>
      </c>
      <c r="J244" s="3">
        <v>1</v>
      </c>
      <c r="K244" s="6">
        <f t="shared" si="19"/>
        <v>0</v>
      </c>
      <c r="L244" s="117">
        <v>0</v>
      </c>
      <c r="M244" s="78">
        <f t="shared" si="20"/>
        <v>0</v>
      </c>
      <c r="N244" s="48"/>
      <c r="O244" s="49"/>
      <c r="P244" s="144">
        <v>727</v>
      </c>
      <c r="Q244" s="3" t="s">
        <v>499</v>
      </c>
      <c r="R244" s="3" t="s">
        <v>500</v>
      </c>
      <c r="S244" s="238" t="s">
        <v>501</v>
      </c>
      <c r="T244" s="120"/>
      <c r="U244" s="82">
        <f t="shared" si="21"/>
        <v>1168</v>
      </c>
    </row>
    <row r="245" spans="1:21" ht="31.5" x14ac:dyDescent="0.25">
      <c r="A245" s="450"/>
      <c r="B245" s="453"/>
      <c r="C245" s="3" t="s">
        <v>133</v>
      </c>
      <c r="D245" s="47" t="s">
        <v>450</v>
      </c>
      <c r="E245" s="188" t="s">
        <v>502</v>
      </c>
      <c r="F245" s="3" t="s">
        <v>218</v>
      </c>
      <c r="G245" s="183">
        <v>10367</v>
      </c>
      <c r="H245" s="183">
        <v>9545</v>
      </c>
      <c r="I245" s="75">
        <f t="shared" si="16"/>
        <v>822</v>
      </c>
      <c r="J245" s="3">
        <v>1</v>
      </c>
      <c r="K245" s="6">
        <f t="shared" si="19"/>
        <v>822</v>
      </c>
      <c r="L245" s="117">
        <v>0</v>
      </c>
      <c r="M245" s="78">
        <f t="shared" si="20"/>
        <v>0</v>
      </c>
      <c r="N245" s="48"/>
      <c r="O245" s="49"/>
      <c r="P245" s="23">
        <f t="shared" si="13"/>
        <v>822</v>
      </c>
      <c r="Q245" s="3"/>
      <c r="R245" s="3" t="s">
        <v>503</v>
      </c>
      <c r="S245" s="238" t="s">
        <v>504</v>
      </c>
      <c r="T245" s="120"/>
      <c r="U245" s="82">
        <f t="shared" si="21"/>
        <v>1308</v>
      </c>
    </row>
    <row r="246" spans="1:21" ht="31.5" x14ac:dyDescent="0.25">
      <c r="A246" s="450"/>
      <c r="B246" s="453"/>
      <c r="C246" s="3" t="s">
        <v>133</v>
      </c>
      <c r="D246" s="47" t="s">
        <v>450</v>
      </c>
      <c r="E246" s="188" t="s">
        <v>505</v>
      </c>
      <c r="F246" s="3" t="s">
        <v>218</v>
      </c>
      <c r="G246" s="183">
        <v>2223</v>
      </c>
      <c r="H246" s="183">
        <v>2123</v>
      </c>
      <c r="I246" s="75">
        <f t="shared" si="16"/>
        <v>100</v>
      </c>
      <c r="J246" s="3">
        <v>1</v>
      </c>
      <c r="K246" s="6">
        <f t="shared" si="19"/>
        <v>100</v>
      </c>
      <c r="L246" s="117">
        <v>0</v>
      </c>
      <c r="M246" s="78">
        <f t="shared" si="20"/>
        <v>0</v>
      </c>
      <c r="N246" s="48"/>
      <c r="O246" s="49"/>
      <c r="P246" s="23">
        <f t="shared" si="13"/>
        <v>100</v>
      </c>
      <c r="Q246" s="3"/>
      <c r="R246" s="3" t="s">
        <v>506</v>
      </c>
      <c r="S246" s="238" t="s">
        <v>507</v>
      </c>
      <c r="T246" s="120"/>
      <c r="U246" s="82">
        <f t="shared" si="21"/>
        <v>10045</v>
      </c>
    </row>
    <row r="247" spans="1:21" ht="31.5" x14ac:dyDescent="0.25">
      <c r="A247" s="450"/>
      <c r="B247" s="453"/>
      <c r="C247" s="3" t="s">
        <v>133</v>
      </c>
      <c r="D247" s="47" t="s">
        <v>450</v>
      </c>
      <c r="E247" s="188" t="s">
        <v>508</v>
      </c>
      <c r="F247" s="3" t="s">
        <v>218</v>
      </c>
      <c r="G247" s="183">
        <v>22275</v>
      </c>
      <c r="H247" s="183">
        <v>16220</v>
      </c>
      <c r="I247" s="75">
        <f t="shared" si="16"/>
        <v>6055</v>
      </c>
      <c r="J247" s="3">
        <v>1</v>
      </c>
      <c r="K247" s="6">
        <f t="shared" si="19"/>
        <v>6055</v>
      </c>
      <c r="L247" s="117">
        <v>0</v>
      </c>
      <c r="M247" s="78">
        <f t="shared" si="20"/>
        <v>0</v>
      </c>
      <c r="N247" s="48"/>
      <c r="O247" s="49"/>
      <c r="P247" s="23">
        <f t="shared" si="13"/>
        <v>6055</v>
      </c>
      <c r="Q247" s="3"/>
      <c r="R247" s="3" t="s">
        <v>509</v>
      </c>
      <c r="S247" s="238" t="s">
        <v>510</v>
      </c>
      <c r="T247" s="120"/>
      <c r="U247" s="82">
        <f t="shared" si="21"/>
        <v>102342</v>
      </c>
    </row>
    <row r="248" spans="1:21" ht="31.5" x14ac:dyDescent="0.25">
      <c r="A248" s="450"/>
      <c r="B248" s="453"/>
      <c r="C248" s="3" t="s">
        <v>133</v>
      </c>
      <c r="D248" s="47" t="s">
        <v>450</v>
      </c>
      <c r="E248" s="188" t="s">
        <v>511</v>
      </c>
      <c r="F248" s="3" t="s">
        <v>218</v>
      </c>
      <c r="G248" s="183">
        <v>1312</v>
      </c>
      <c r="H248" s="183">
        <v>870</v>
      </c>
      <c r="I248" s="75">
        <f t="shared" si="16"/>
        <v>442</v>
      </c>
      <c r="J248" s="3">
        <v>1</v>
      </c>
      <c r="K248" s="6">
        <f t="shared" si="19"/>
        <v>442</v>
      </c>
      <c r="L248" s="117">
        <v>0</v>
      </c>
      <c r="M248" s="78">
        <f t="shared" si="20"/>
        <v>0</v>
      </c>
      <c r="N248" s="48"/>
      <c r="O248" s="49"/>
      <c r="P248" s="23">
        <f t="shared" si="13"/>
        <v>442</v>
      </c>
      <c r="Q248" s="3"/>
      <c r="R248" s="3" t="s">
        <v>512</v>
      </c>
      <c r="S248" s="238" t="s">
        <v>513</v>
      </c>
      <c r="T248" s="120"/>
      <c r="U248" s="82">
        <f t="shared" si="21"/>
        <v>92437</v>
      </c>
    </row>
    <row r="249" spans="1:21" ht="31.5" x14ac:dyDescent="0.25">
      <c r="A249" s="450"/>
      <c r="B249" s="453"/>
      <c r="C249" s="3" t="s">
        <v>133</v>
      </c>
      <c r="D249" s="47" t="s">
        <v>450</v>
      </c>
      <c r="E249" s="12">
        <v>155562</v>
      </c>
      <c r="F249" s="3" t="s">
        <v>218</v>
      </c>
      <c r="G249" s="183">
        <v>61323</v>
      </c>
      <c r="H249" s="183">
        <v>61322</v>
      </c>
      <c r="I249" s="75">
        <f t="shared" si="16"/>
        <v>1</v>
      </c>
      <c r="J249" s="3">
        <v>1</v>
      </c>
      <c r="K249" s="6">
        <f t="shared" si="19"/>
        <v>1</v>
      </c>
      <c r="L249" s="117">
        <v>0</v>
      </c>
      <c r="M249" s="78">
        <f t="shared" si="20"/>
        <v>0</v>
      </c>
      <c r="N249" s="48"/>
      <c r="O249" s="49"/>
      <c r="P249" s="23">
        <f t="shared" si="13"/>
        <v>1</v>
      </c>
      <c r="Q249" s="3"/>
      <c r="R249" s="3" t="s">
        <v>514</v>
      </c>
      <c r="S249" s="238" t="s">
        <v>515</v>
      </c>
      <c r="T249" s="120"/>
      <c r="U249" s="82" t="e">
        <f>P53+P54-#REF!</f>
        <v>#REF!</v>
      </c>
    </row>
    <row r="250" spans="1:21" ht="31.5" x14ac:dyDescent="0.25">
      <c r="A250" s="450"/>
      <c r="B250" s="453"/>
      <c r="C250" s="3" t="s">
        <v>133</v>
      </c>
      <c r="D250" s="47" t="s">
        <v>450</v>
      </c>
      <c r="E250" s="188" t="s">
        <v>516</v>
      </c>
      <c r="F250" s="3" t="s">
        <v>218</v>
      </c>
      <c r="G250" s="183">
        <v>6340</v>
      </c>
      <c r="H250" s="183">
        <v>4673</v>
      </c>
      <c r="I250" s="75">
        <f t="shared" si="16"/>
        <v>1667</v>
      </c>
      <c r="J250" s="3">
        <v>1</v>
      </c>
      <c r="K250" s="6">
        <f t="shared" si="19"/>
        <v>1667</v>
      </c>
      <c r="L250" s="117">
        <v>0</v>
      </c>
      <c r="M250" s="78">
        <f t="shared" si="20"/>
        <v>0</v>
      </c>
      <c r="N250" s="48"/>
      <c r="O250" s="49"/>
      <c r="P250" s="23">
        <f t="shared" si="13"/>
        <v>1667</v>
      </c>
      <c r="Q250" s="3"/>
      <c r="R250" s="3" t="s">
        <v>517</v>
      </c>
      <c r="S250" s="238" t="s">
        <v>518</v>
      </c>
      <c r="T250" s="120"/>
      <c r="U250" s="82">
        <f>P55+P56-T251</f>
        <v>19992</v>
      </c>
    </row>
    <row r="251" spans="1:21" ht="31.5" x14ac:dyDescent="0.25">
      <c r="A251" s="450"/>
      <c r="B251" s="453"/>
      <c r="C251" s="3" t="s">
        <v>133</v>
      </c>
      <c r="D251" s="47" t="s">
        <v>450</v>
      </c>
      <c r="E251" s="188" t="s">
        <v>519</v>
      </c>
      <c r="F251" s="3" t="s">
        <v>218</v>
      </c>
      <c r="G251" s="183">
        <v>4696</v>
      </c>
      <c r="H251" s="183">
        <v>3134</v>
      </c>
      <c r="I251" s="75">
        <f t="shared" si="16"/>
        <v>1562</v>
      </c>
      <c r="J251" s="3">
        <v>1</v>
      </c>
      <c r="K251" s="6">
        <f t="shared" si="19"/>
        <v>1562</v>
      </c>
      <c r="L251" s="117">
        <v>0</v>
      </c>
      <c r="M251" s="78">
        <f t="shared" si="20"/>
        <v>0</v>
      </c>
      <c r="N251" s="48"/>
      <c r="O251" s="49"/>
      <c r="P251" s="23">
        <f t="shared" si="13"/>
        <v>1562</v>
      </c>
      <c r="Q251" s="3"/>
      <c r="R251" s="3" t="s">
        <v>520</v>
      </c>
      <c r="S251" s="238" t="s">
        <v>521</v>
      </c>
      <c r="T251" s="120"/>
      <c r="U251" s="82">
        <f>P56+P57-T253</f>
        <v>17809</v>
      </c>
    </row>
    <row r="252" spans="1:21" ht="31.5" x14ac:dyDescent="0.25">
      <c r="A252" s="450"/>
      <c r="B252" s="453"/>
      <c r="C252" s="3" t="s">
        <v>133</v>
      </c>
      <c r="D252" s="47" t="s">
        <v>522</v>
      </c>
      <c r="E252" s="45" t="s">
        <v>523</v>
      </c>
      <c r="F252" s="3" t="s">
        <v>42</v>
      </c>
      <c r="G252" s="183">
        <v>273210</v>
      </c>
      <c r="H252" s="183">
        <v>272589</v>
      </c>
      <c r="I252" s="75">
        <f t="shared" si="16"/>
        <v>621</v>
      </c>
      <c r="J252" s="3">
        <v>1</v>
      </c>
      <c r="K252" s="6">
        <f t="shared" si="19"/>
        <v>621</v>
      </c>
      <c r="L252" s="117">
        <v>0</v>
      </c>
      <c r="M252" s="78">
        <f t="shared" si="20"/>
        <v>0</v>
      </c>
      <c r="N252" s="48"/>
      <c r="O252" s="49"/>
      <c r="P252" s="23">
        <f t="shared" si="13"/>
        <v>621</v>
      </c>
      <c r="Q252" s="3"/>
      <c r="R252" s="3" t="s">
        <v>524</v>
      </c>
      <c r="S252" s="3" t="s">
        <v>525</v>
      </c>
      <c r="T252" s="82">
        <f>SUM(P250:P252)</f>
        <v>3850</v>
      </c>
      <c r="U252" s="112"/>
    </row>
    <row r="253" spans="1:21" ht="31.5" x14ac:dyDescent="0.25">
      <c r="A253" s="450"/>
      <c r="B253" s="453"/>
      <c r="C253" s="3" t="s">
        <v>133</v>
      </c>
      <c r="D253" s="47" t="s">
        <v>522</v>
      </c>
      <c r="E253" s="45" t="s">
        <v>135</v>
      </c>
      <c r="F253" s="3" t="s">
        <v>42</v>
      </c>
      <c r="G253" s="181">
        <v>69935</v>
      </c>
      <c r="H253" s="181">
        <v>67795</v>
      </c>
      <c r="I253" s="75">
        <f t="shared" si="16"/>
        <v>2140</v>
      </c>
      <c r="J253" s="3">
        <v>1</v>
      </c>
      <c r="K253" s="6">
        <f t="shared" si="19"/>
        <v>2140</v>
      </c>
      <c r="L253" s="117">
        <v>0</v>
      </c>
      <c r="M253" s="78">
        <f t="shared" si="20"/>
        <v>0</v>
      </c>
      <c r="N253" s="48"/>
      <c r="O253" s="49"/>
      <c r="P253" s="23">
        <f t="shared" si="13"/>
        <v>2140</v>
      </c>
      <c r="Q253" s="3"/>
      <c r="R253" s="3" t="s">
        <v>526</v>
      </c>
      <c r="S253" s="3" t="s">
        <v>527</v>
      </c>
      <c r="T253" s="82">
        <f>SUM(P251:P253)</f>
        <v>4323</v>
      </c>
      <c r="U253" s="112"/>
    </row>
    <row r="254" spans="1:21" ht="47.25" x14ac:dyDescent="0.25">
      <c r="A254" s="450"/>
      <c r="B254" s="453"/>
      <c r="C254" s="3" t="s">
        <v>528</v>
      </c>
      <c r="D254" s="3" t="s">
        <v>529</v>
      </c>
      <c r="E254" s="45" t="s">
        <v>530</v>
      </c>
      <c r="F254" s="3" t="s">
        <v>218</v>
      </c>
      <c r="G254" s="181">
        <v>54606</v>
      </c>
      <c r="H254" s="181">
        <v>54606</v>
      </c>
      <c r="I254" s="75">
        <f t="shared" si="16"/>
        <v>0</v>
      </c>
      <c r="J254" s="3">
        <v>1</v>
      </c>
      <c r="K254" s="6">
        <f t="shared" si="19"/>
        <v>0</v>
      </c>
      <c r="L254" s="117">
        <v>1.12E-2</v>
      </c>
      <c r="M254" s="78">
        <f t="shared" si="20"/>
        <v>0</v>
      </c>
      <c r="N254" s="48"/>
      <c r="O254" s="49"/>
      <c r="P254" s="23">
        <f t="shared" si="13"/>
        <v>0</v>
      </c>
      <c r="Q254" s="3"/>
      <c r="R254" s="3" t="s">
        <v>531</v>
      </c>
      <c r="S254" s="47" t="s">
        <v>363</v>
      </c>
      <c r="T254" s="112"/>
      <c r="U254" s="119"/>
    </row>
    <row r="255" spans="1:21" ht="63" x14ac:dyDescent="0.25">
      <c r="A255" s="450"/>
      <c r="B255" s="453"/>
      <c r="C255" s="455" t="s">
        <v>528</v>
      </c>
      <c r="D255" s="455" t="s">
        <v>532</v>
      </c>
      <c r="E255" s="456" t="s">
        <v>533</v>
      </c>
      <c r="F255" s="3" t="s">
        <v>218</v>
      </c>
      <c r="G255" s="247">
        <v>1414</v>
      </c>
      <c r="H255" s="247">
        <v>1414</v>
      </c>
      <c r="I255" s="75">
        <f t="shared" si="16"/>
        <v>0</v>
      </c>
      <c r="J255" s="3">
        <v>20</v>
      </c>
      <c r="K255" s="6">
        <f t="shared" si="19"/>
        <v>0</v>
      </c>
      <c r="L255" s="117">
        <v>0</v>
      </c>
      <c r="M255" s="78">
        <f t="shared" si="20"/>
        <v>0</v>
      </c>
      <c r="N255" s="48"/>
      <c r="O255" s="49"/>
      <c r="P255" s="23">
        <f t="shared" si="13"/>
        <v>0</v>
      </c>
      <c r="Q255" s="3"/>
      <c r="R255" s="3" t="s">
        <v>534</v>
      </c>
      <c r="S255" s="47" t="s">
        <v>535</v>
      </c>
      <c r="T255" s="120"/>
      <c r="U255" s="82">
        <f>P58-T256</f>
        <v>0</v>
      </c>
    </row>
    <row r="256" spans="1:21" ht="63" x14ac:dyDescent="0.25">
      <c r="A256" s="450"/>
      <c r="B256" s="453"/>
      <c r="C256" s="454"/>
      <c r="D256" s="454"/>
      <c r="E256" s="457"/>
      <c r="F256" s="3" t="s">
        <v>218</v>
      </c>
      <c r="G256" s="247">
        <v>2913</v>
      </c>
      <c r="H256" s="247">
        <v>2913</v>
      </c>
      <c r="I256" s="75">
        <f t="shared" si="16"/>
        <v>0</v>
      </c>
      <c r="J256" s="3">
        <v>20</v>
      </c>
      <c r="K256" s="6">
        <f t="shared" si="19"/>
        <v>0</v>
      </c>
      <c r="L256" s="117">
        <v>0</v>
      </c>
      <c r="M256" s="78">
        <f t="shared" si="20"/>
        <v>0</v>
      </c>
      <c r="N256" s="48"/>
      <c r="O256" s="49"/>
      <c r="P256" s="23">
        <f t="shared" si="13"/>
        <v>0</v>
      </c>
      <c r="Q256" s="3"/>
      <c r="R256" s="3" t="s">
        <v>534</v>
      </c>
      <c r="S256" s="47" t="s">
        <v>535</v>
      </c>
      <c r="T256" s="82">
        <f>SUM(P254:P256)</f>
        <v>0</v>
      </c>
      <c r="U256" s="112"/>
    </row>
    <row r="257" spans="1:21" ht="47.25" x14ac:dyDescent="0.25">
      <c r="A257" s="450"/>
      <c r="B257" s="453"/>
      <c r="C257" s="3" t="s">
        <v>536</v>
      </c>
      <c r="D257" s="3" t="s">
        <v>537</v>
      </c>
      <c r="E257" s="45" t="s">
        <v>538</v>
      </c>
      <c r="F257" s="3" t="s">
        <v>218</v>
      </c>
      <c r="G257" s="238">
        <v>20584</v>
      </c>
      <c r="H257" s="238">
        <v>20374</v>
      </c>
      <c r="I257" s="75">
        <f t="shared" si="16"/>
        <v>210</v>
      </c>
      <c r="J257" s="3">
        <v>40</v>
      </c>
      <c r="K257" s="6">
        <f t="shared" si="19"/>
        <v>8400</v>
      </c>
      <c r="L257" s="117">
        <v>0</v>
      </c>
      <c r="M257" s="78">
        <f t="shared" si="20"/>
        <v>0</v>
      </c>
      <c r="N257" s="48"/>
      <c r="O257" s="49"/>
      <c r="P257" s="23">
        <f t="shared" si="13"/>
        <v>8400</v>
      </c>
      <c r="Q257" s="3"/>
      <c r="R257" s="116" t="s">
        <v>421</v>
      </c>
      <c r="S257" s="47" t="s">
        <v>539</v>
      </c>
      <c r="T257" s="112"/>
      <c r="U257" s="112"/>
    </row>
    <row r="258" spans="1:21" ht="47.25" x14ac:dyDescent="0.25">
      <c r="A258" s="450"/>
      <c r="B258" s="453"/>
      <c r="C258" s="3" t="s">
        <v>536</v>
      </c>
      <c r="D258" s="3" t="s">
        <v>537</v>
      </c>
      <c r="E258" s="45" t="s">
        <v>540</v>
      </c>
      <c r="F258" s="3" t="s">
        <v>218</v>
      </c>
      <c r="G258" s="238">
        <v>18726</v>
      </c>
      <c r="H258" s="238">
        <v>18549</v>
      </c>
      <c r="I258" s="118">
        <f t="shared" si="16"/>
        <v>177</v>
      </c>
      <c r="J258" s="3">
        <v>30</v>
      </c>
      <c r="K258" s="6">
        <f t="shared" si="19"/>
        <v>5310</v>
      </c>
      <c r="L258" s="117">
        <v>0</v>
      </c>
      <c r="M258" s="78">
        <f t="shared" si="20"/>
        <v>0</v>
      </c>
      <c r="N258" s="48"/>
      <c r="O258" s="49"/>
      <c r="P258" s="23">
        <f t="shared" si="13"/>
        <v>5310</v>
      </c>
      <c r="Q258" s="45"/>
      <c r="R258" s="116" t="s">
        <v>421</v>
      </c>
      <c r="S258" s="47" t="s">
        <v>541</v>
      </c>
      <c r="T258" s="112"/>
      <c r="U258" s="235"/>
    </row>
    <row r="259" spans="1:21" ht="47.25" x14ac:dyDescent="0.25">
      <c r="A259" s="450"/>
      <c r="B259" s="453"/>
      <c r="C259" s="3" t="s">
        <v>536</v>
      </c>
      <c r="D259" s="3" t="s">
        <v>537</v>
      </c>
      <c r="E259" s="45" t="s">
        <v>542</v>
      </c>
      <c r="F259" s="3" t="s">
        <v>218</v>
      </c>
      <c r="G259" s="238">
        <v>41741</v>
      </c>
      <c r="H259" s="238">
        <v>41275</v>
      </c>
      <c r="I259" s="75">
        <f t="shared" si="16"/>
        <v>466</v>
      </c>
      <c r="J259" s="3">
        <v>40</v>
      </c>
      <c r="K259" s="6">
        <f>I259*J259</f>
        <v>18640</v>
      </c>
      <c r="L259" s="117">
        <v>0</v>
      </c>
      <c r="M259" s="78">
        <f>ROUND(K259*L259,0)</f>
        <v>0</v>
      </c>
      <c r="N259" s="48"/>
      <c r="O259" s="49"/>
      <c r="P259" s="23">
        <f t="shared" si="13"/>
        <v>18640</v>
      </c>
      <c r="Q259" s="3"/>
      <c r="R259" s="116" t="s">
        <v>421</v>
      </c>
      <c r="S259" s="47" t="s">
        <v>543</v>
      </c>
      <c r="T259" s="235"/>
      <c r="U259" s="112"/>
    </row>
    <row r="260" spans="1:21" ht="31.5" x14ac:dyDescent="0.25">
      <c r="A260" s="450"/>
      <c r="B260" s="453"/>
      <c r="C260" s="3" t="s">
        <v>536</v>
      </c>
      <c r="D260" s="3" t="s">
        <v>544</v>
      </c>
      <c r="E260" s="45" t="s">
        <v>545</v>
      </c>
      <c r="F260" s="3" t="s">
        <v>42</v>
      </c>
      <c r="G260" s="247">
        <v>2138</v>
      </c>
      <c r="H260" s="247">
        <v>2046</v>
      </c>
      <c r="I260" s="75">
        <f t="shared" si="16"/>
        <v>92</v>
      </c>
      <c r="J260" s="3">
        <v>30</v>
      </c>
      <c r="K260" s="6">
        <f t="shared" ref="K260:K269" si="22">I260*J260</f>
        <v>2760</v>
      </c>
      <c r="L260" s="117">
        <v>0</v>
      </c>
      <c r="M260" s="78">
        <f>ROUND(K260*L260,0)</f>
        <v>0</v>
      </c>
      <c r="N260" s="48"/>
      <c r="O260" s="49"/>
      <c r="P260" s="23">
        <f t="shared" si="13"/>
        <v>2760</v>
      </c>
      <c r="Q260" s="3"/>
      <c r="R260" s="3" t="s">
        <v>546</v>
      </c>
      <c r="S260" s="3" t="s">
        <v>527</v>
      </c>
      <c r="T260" s="112"/>
      <c r="U260" s="112"/>
    </row>
    <row r="261" spans="1:21" ht="31.5" x14ac:dyDescent="0.25">
      <c r="A261" s="450"/>
      <c r="B261" s="453"/>
      <c r="C261" s="3" t="s">
        <v>536</v>
      </c>
      <c r="D261" s="3" t="s">
        <v>547</v>
      </c>
      <c r="E261" s="45" t="s">
        <v>548</v>
      </c>
      <c r="F261" s="3" t="s">
        <v>218</v>
      </c>
      <c r="G261" s="247">
        <v>5832</v>
      </c>
      <c r="H261" s="247">
        <v>5825</v>
      </c>
      <c r="I261" s="75">
        <f t="shared" si="16"/>
        <v>7</v>
      </c>
      <c r="J261" s="3">
        <v>1</v>
      </c>
      <c r="K261" s="6">
        <f t="shared" si="22"/>
        <v>7</v>
      </c>
      <c r="L261" s="117">
        <v>0</v>
      </c>
      <c r="M261" s="78">
        <f>ROUND(K261*L261,0)</f>
        <v>0</v>
      </c>
      <c r="N261" s="48"/>
      <c r="O261" s="49"/>
      <c r="P261" s="23">
        <f t="shared" si="13"/>
        <v>7</v>
      </c>
      <c r="Q261" s="3"/>
      <c r="R261" s="3" t="s">
        <v>549</v>
      </c>
      <c r="S261" s="47" t="s">
        <v>550</v>
      </c>
      <c r="T261" s="112"/>
      <c r="U261" s="112"/>
    </row>
    <row r="262" spans="1:21" ht="31.5" x14ac:dyDescent="0.25">
      <c r="A262" s="450"/>
      <c r="B262" s="453"/>
      <c r="C262" s="3" t="s">
        <v>536</v>
      </c>
      <c r="D262" s="3" t="s">
        <v>551</v>
      </c>
      <c r="E262" s="45" t="s">
        <v>552</v>
      </c>
      <c r="F262" s="3" t="s">
        <v>218</v>
      </c>
      <c r="G262" s="238">
        <v>27331</v>
      </c>
      <c r="H262" s="238">
        <v>26967</v>
      </c>
      <c r="I262" s="75">
        <f t="shared" si="16"/>
        <v>364</v>
      </c>
      <c r="J262" s="3">
        <v>30</v>
      </c>
      <c r="K262" s="6">
        <f t="shared" si="22"/>
        <v>10920</v>
      </c>
      <c r="L262" s="117">
        <v>0</v>
      </c>
      <c r="M262" s="78">
        <v>0</v>
      </c>
      <c r="N262" s="48"/>
      <c r="O262" s="49"/>
      <c r="P262" s="23">
        <f t="shared" si="13"/>
        <v>10920</v>
      </c>
      <c r="Q262" s="3"/>
      <c r="R262" s="116" t="s">
        <v>553</v>
      </c>
      <c r="S262" s="47" t="s">
        <v>554</v>
      </c>
      <c r="T262" s="112"/>
      <c r="U262" s="112"/>
    </row>
    <row r="263" spans="1:21" ht="31.5" x14ac:dyDescent="0.25">
      <c r="A263" s="450"/>
      <c r="B263" s="453"/>
      <c r="C263" s="3" t="s">
        <v>536</v>
      </c>
      <c r="D263" s="3" t="s">
        <v>555</v>
      </c>
      <c r="E263" s="45" t="s">
        <v>556</v>
      </c>
      <c r="F263" s="3" t="s">
        <v>42</v>
      </c>
      <c r="G263" s="247">
        <v>43364</v>
      </c>
      <c r="H263" s="247">
        <v>41160</v>
      </c>
      <c r="I263" s="75">
        <f t="shared" si="16"/>
        <v>2204</v>
      </c>
      <c r="J263" s="3">
        <v>1</v>
      </c>
      <c r="K263" s="6">
        <f t="shared" si="22"/>
        <v>2204</v>
      </c>
      <c r="L263" s="117">
        <v>0</v>
      </c>
      <c r="M263" s="78">
        <f t="shared" ref="M263:M269" si="23">ROUND(K263*L263,0)</f>
        <v>0</v>
      </c>
      <c r="N263" s="48"/>
      <c r="O263" s="49"/>
      <c r="P263" s="23">
        <f t="shared" si="13"/>
        <v>2204</v>
      </c>
      <c r="Q263" s="3"/>
      <c r="R263" s="3" t="s">
        <v>557</v>
      </c>
      <c r="S263" s="47" t="s">
        <v>445</v>
      </c>
      <c r="T263" s="112"/>
      <c r="U263" s="112"/>
    </row>
    <row r="264" spans="1:21" ht="31.5" x14ac:dyDescent="0.25">
      <c r="A264" s="450"/>
      <c r="B264" s="453"/>
      <c r="C264" s="3" t="s">
        <v>536</v>
      </c>
      <c r="D264" s="3" t="s">
        <v>558</v>
      </c>
      <c r="E264" s="45" t="s">
        <v>559</v>
      </c>
      <c r="F264" s="3" t="s">
        <v>218</v>
      </c>
      <c r="G264" s="238">
        <v>26844</v>
      </c>
      <c r="H264" s="238">
        <v>26554</v>
      </c>
      <c r="I264" s="75">
        <f t="shared" si="16"/>
        <v>290</v>
      </c>
      <c r="J264" s="3">
        <v>40</v>
      </c>
      <c r="K264" s="6">
        <f t="shared" si="22"/>
        <v>11600</v>
      </c>
      <c r="L264" s="117">
        <v>0</v>
      </c>
      <c r="M264" s="78">
        <f t="shared" si="23"/>
        <v>0</v>
      </c>
      <c r="N264" s="48"/>
      <c r="O264" s="49"/>
      <c r="P264" s="23">
        <f t="shared" si="13"/>
        <v>11600</v>
      </c>
      <c r="Q264" s="3"/>
      <c r="R264" s="116" t="s">
        <v>553</v>
      </c>
      <c r="S264" s="47" t="s">
        <v>560</v>
      </c>
      <c r="T264" s="120"/>
      <c r="U264" s="82">
        <f>P59+P60-T266</f>
        <v>-293</v>
      </c>
    </row>
    <row r="265" spans="1:21" ht="31.5" x14ac:dyDescent="0.25">
      <c r="A265" s="450"/>
      <c r="B265" s="453"/>
      <c r="C265" s="3" t="s">
        <v>536</v>
      </c>
      <c r="D265" s="3" t="s">
        <v>561</v>
      </c>
      <c r="E265" s="45" t="s">
        <v>562</v>
      </c>
      <c r="F265" s="3" t="s">
        <v>42</v>
      </c>
      <c r="G265" s="183">
        <v>481816</v>
      </c>
      <c r="H265" s="183">
        <v>478732</v>
      </c>
      <c r="I265" s="75">
        <f t="shared" si="16"/>
        <v>3084</v>
      </c>
      <c r="J265" s="3">
        <v>1</v>
      </c>
      <c r="K265" s="6">
        <f t="shared" si="22"/>
        <v>3084</v>
      </c>
      <c r="L265" s="117">
        <v>5.0500000000000003E-2</v>
      </c>
      <c r="M265" s="78">
        <f t="shared" si="23"/>
        <v>156</v>
      </c>
      <c r="N265" s="48"/>
      <c r="O265" s="49"/>
      <c r="P265" s="23">
        <f t="shared" si="13"/>
        <v>3240</v>
      </c>
      <c r="Q265" s="3"/>
      <c r="R265" s="3" t="s">
        <v>563</v>
      </c>
      <c r="S265" s="47" t="s">
        <v>564</v>
      </c>
      <c r="T265" s="121">
        <f>SUM(P256:P265)</f>
        <v>63081</v>
      </c>
      <c r="U265" s="235"/>
    </row>
    <row r="266" spans="1:21" ht="31.5" x14ac:dyDescent="0.25">
      <c r="A266" s="450"/>
      <c r="B266" s="453"/>
      <c r="C266" s="124" t="s">
        <v>143</v>
      </c>
      <c r="D266" s="124" t="s">
        <v>565</v>
      </c>
      <c r="E266" s="134" t="s">
        <v>566</v>
      </c>
      <c r="F266" s="124" t="s">
        <v>42</v>
      </c>
      <c r="G266" s="181">
        <v>1531</v>
      </c>
      <c r="H266" s="183">
        <v>683</v>
      </c>
      <c r="I266" s="126">
        <f t="shared" si="16"/>
        <v>848</v>
      </c>
      <c r="J266" s="124">
        <v>1</v>
      </c>
      <c r="K266" s="128">
        <f t="shared" si="22"/>
        <v>848</v>
      </c>
      <c r="L266" s="129">
        <v>1E-3</v>
      </c>
      <c r="M266" s="130">
        <f t="shared" si="23"/>
        <v>1</v>
      </c>
      <c r="N266" s="131"/>
      <c r="O266" s="132"/>
      <c r="P266" s="54">
        <f t="shared" si="13"/>
        <v>849</v>
      </c>
      <c r="Q266" s="124"/>
      <c r="R266" s="3" t="s">
        <v>567</v>
      </c>
      <c r="S266" s="47" t="s">
        <v>568</v>
      </c>
      <c r="T266" s="121">
        <f>SUM(P257:P266)</f>
        <v>63930</v>
      </c>
      <c r="U266" s="235"/>
    </row>
    <row r="267" spans="1:21" ht="87.75" customHeight="1" x14ac:dyDescent="0.25">
      <c r="A267" s="450"/>
      <c r="B267" s="453"/>
      <c r="C267" s="124" t="s">
        <v>143</v>
      </c>
      <c r="D267" s="124" t="s">
        <v>569</v>
      </c>
      <c r="E267" s="134" t="s">
        <v>570</v>
      </c>
      <c r="F267" s="124" t="s">
        <v>42</v>
      </c>
      <c r="G267" s="181">
        <v>49829</v>
      </c>
      <c r="H267" s="181">
        <v>49726</v>
      </c>
      <c r="I267" s="126">
        <f t="shared" si="16"/>
        <v>103</v>
      </c>
      <c r="J267" s="124">
        <v>80</v>
      </c>
      <c r="K267" s="128">
        <f t="shared" si="22"/>
        <v>8240</v>
      </c>
      <c r="L267" s="129">
        <v>5.3999999999999999E-2</v>
      </c>
      <c r="M267" s="130">
        <f t="shared" si="23"/>
        <v>445</v>
      </c>
      <c r="N267" s="131"/>
      <c r="O267" s="132"/>
      <c r="P267" s="54">
        <f t="shared" si="13"/>
        <v>8685</v>
      </c>
      <c r="Q267" s="124" t="s">
        <v>571</v>
      </c>
      <c r="R267" s="3" t="s">
        <v>572</v>
      </c>
      <c r="S267" s="3" t="s">
        <v>573</v>
      </c>
      <c r="T267" s="235" t="s">
        <v>574</v>
      </c>
      <c r="U267" s="235"/>
    </row>
    <row r="268" spans="1:21" ht="31.5" x14ac:dyDescent="0.25">
      <c r="A268" s="450"/>
      <c r="B268" s="453"/>
      <c r="C268" s="3" t="s">
        <v>143</v>
      </c>
      <c r="D268" s="3" t="s">
        <v>575</v>
      </c>
      <c r="E268" s="45" t="s">
        <v>576</v>
      </c>
      <c r="F268" s="3" t="s">
        <v>218</v>
      </c>
      <c r="G268" s="238">
        <v>1015</v>
      </c>
      <c r="H268" s="238">
        <v>1015</v>
      </c>
      <c r="I268" s="75">
        <f t="shared" si="16"/>
        <v>0</v>
      </c>
      <c r="J268" s="3">
        <v>1</v>
      </c>
      <c r="K268" s="6">
        <f t="shared" si="22"/>
        <v>0</v>
      </c>
      <c r="L268" s="117">
        <v>0</v>
      </c>
      <c r="M268" s="78">
        <f t="shared" si="23"/>
        <v>0</v>
      </c>
      <c r="N268" s="48"/>
      <c r="O268" s="49"/>
      <c r="P268" s="23">
        <f t="shared" si="13"/>
        <v>0</v>
      </c>
      <c r="Q268" s="3"/>
      <c r="R268" s="3" t="s">
        <v>577</v>
      </c>
      <c r="S268" s="3" t="s">
        <v>578</v>
      </c>
      <c r="T268" s="235"/>
      <c r="U268" s="235"/>
    </row>
    <row r="269" spans="1:21" ht="31.5" x14ac:dyDescent="0.25">
      <c r="A269" s="450"/>
      <c r="B269" s="453"/>
      <c r="C269" s="3" t="s">
        <v>143</v>
      </c>
      <c r="D269" s="3" t="s">
        <v>579</v>
      </c>
      <c r="E269" s="45" t="s">
        <v>580</v>
      </c>
      <c r="F269" s="3" t="s">
        <v>42</v>
      </c>
      <c r="G269" s="247">
        <v>5860</v>
      </c>
      <c r="H269" s="247">
        <v>5833</v>
      </c>
      <c r="I269" s="118">
        <f t="shared" si="16"/>
        <v>27</v>
      </c>
      <c r="J269" s="3">
        <v>40</v>
      </c>
      <c r="K269" s="6">
        <f t="shared" si="22"/>
        <v>1080</v>
      </c>
      <c r="L269" s="117">
        <v>0</v>
      </c>
      <c r="M269" s="78">
        <f t="shared" si="23"/>
        <v>0</v>
      </c>
      <c r="N269" s="48"/>
      <c r="O269" s="49"/>
      <c r="P269" s="23">
        <f t="shared" si="13"/>
        <v>1080</v>
      </c>
      <c r="Q269" s="45"/>
      <c r="R269" s="3" t="s">
        <v>581</v>
      </c>
      <c r="S269" s="3" t="s">
        <v>582</v>
      </c>
      <c r="T269" s="235"/>
      <c r="U269" s="173"/>
    </row>
    <row r="270" spans="1:21" ht="31.5" x14ac:dyDescent="0.25">
      <c r="A270" s="450"/>
      <c r="B270" s="453"/>
      <c r="C270" s="3" t="s">
        <v>143</v>
      </c>
      <c r="D270" s="3" t="s">
        <v>583</v>
      </c>
      <c r="E270" s="12" t="s">
        <v>825</v>
      </c>
      <c r="F270" s="3" t="s">
        <v>42</v>
      </c>
      <c r="G270" s="247">
        <v>650</v>
      </c>
      <c r="H270" s="247">
        <v>43</v>
      </c>
      <c r="I270" s="75">
        <f t="shared" si="16"/>
        <v>607</v>
      </c>
      <c r="J270" s="238">
        <v>1</v>
      </c>
      <c r="K270" s="6">
        <f>I270*J270</f>
        <v>607</v>
      </c>
      <c r="L270" s="117">
        <v>0</v>
      </c>
      <c r="M270" s="78">
        <f>ROUND(K270*L270,0)</f>
        <v>0</v>
      </c>
      <c r="N270" s="48"/>
      <c r="O270" s="49"/>
      <c r="P270" s="23">
        <f t="shared" si="13"/>
        <v>607</v>
      </c>
      <c r="Q270" s="3"/>
      <c r="R270" s="3" t="s">
        <v>586</v>
      </c>
      <c r="S270" s="238" t="s">
        <v>587</v>
      </c>
      <c r="T270" s="173"/>
      <c r="U270" s="235"/>
    </row>
    <row r="271" spans="1:21" ht="31.5" x14ac:dyDescent="0.25">
      <c r="A271" s="450"/>
      <c r="B271" s="453"/>
      <c r="C271" s="3" t="s">
        <v>143</v>
      </c>
      <c r="D271" s="3" t="s">
        <v>589</v>
      </c>
      <c r="E271" s="45" t="s">
        <v>590</v>
      </c>
      <c r="F271" s="3" t="s">
        <v>218</v>
      </c>
      <c r="G271" s="183">
        <v>75202</v>
      </c>
      <c r="H271" s="183">
        <v>75172</v>
      </c>
      <c r="I271" s="75">
        <f t="shared" si="16"/>
        <v>30</v>
      </c>
      <c r="J271" s="3">
        <v>1</v>
      </c>
      <c r="K271" s="6">
        <f t="shared" ref="K271:K278" si="24">I271*J271</f>
        <v>30</v>
      </c>
      <c r="L271" s="117">
        <v>8.9700000000000002E-2</v>
      </c>
      <c r="M271" s="78">
        <f>ROUND(K271*L271,0)</f>
        <v>3</v>
      </c>
      <c r="N271" s="48"/>
      <c r="O271" s="49"/>
      <c r="P271" s="23">
        <f t="shared" si="13"/>
        <v>33</v>
      </c>
      <c r="Q271" s="3"/>
      <c r="R271" s="3" t="s">
        <v>591</v>
      </c>
      <c r="S271" s="3" t="s">
        <v>592</v>
      </c>
      <c r="T271" s="235"/>
      <c r="U271" s="235"/>
    </row>
    <row r="272" spans="1:21" ht="81.75" customHeight="1" x14ac:dyDescent="0.25">
      <c r="A272" s="450"/>
      <c r="B272" s="453"/>
      <c r="C272" s="124" t="s">
        <v>143</v>
      </c>
      <c r="D272" s="124" t="s">
        <v>593</v>
      </c>
      <c r="E272" s="134" t="s">
        <v>594</v>
      </c>
      <c r="F272" s="124" t="s">
        <v>42</v>
      </c>
      <c r="G272" s="181">
        <v>59600</v>
      </c>
      <c r="H272" s="181">
        <v>59507</v>
      </c>
      <c r="I272" s="126">
        <f t="shared" si="16"/>
        <v>93</v>
      </c>
      <c r="J272" s="124">
        <v>80</v>
      </c>
      <c r="K272" s="128">
        <f t="shared" si="24"/>
        <v>7440</v>
      </c>
      <c r="L272" s="129">
        <v>5.3999999999999999E-2</v>
      </c>
      <c r="M272" s="130">
        <f>ROUND(K272*L272,0)</f>
        <v>402</v>
      </c>
      <c r="N272" s="131"/>
      <c r="O272" s="132"/>
      <c r="P272" s="23">
        <f>K272+ROUND(K272*L272,0)</f>
        <v>7842</v>
      </c>
      <c r="Q272" s="124" t="s">
        <v>571</v>
      </c>
      <c r="R272" s="3" t="s">
        <v>572</v>
      </c>
      <c r="S272" s="3" t="s">
        <v>573</v>
      </c>
      <c r="T272" s="235" t="s">
        <v>574</v>
      </c>
      <c r="U272" s="235"/>
    </row>
    <row r="273" spans="1:21" ht="80.25" customHeight="1" x14ac:dyDescent="0.25">
      <c r="A273" s="450"/>
      <c r="B273" s="453"/>
      <c r="C273" s="3" t="s">
        <v>143</v>
      </c>
      <c r="D273" s="3" t="s">
        <v>595</v>
      </c>
      <c r="E273" s="45" t="s">
        <v>596</v>
      </c>
      <c r="F273" s="3" t="s">
        <v>42</v>
      </c>
      <c r="G273" s="183">
        <v>163500</v>
      </c>
      <c r="H273" s="183">
        <v>161928</v>
      </c>
      <c r="I273" s="75">
        <f t="shared" si="16"/>
        <v>1572</v>
      </c>
      <c r="J273" s="3">
        <v>1</v>
      </c>
      <c r="K273" s="6">
        <f t="shared" si="24"/>
        <v>1572</v>
      </c>
      <c r="L273" s="117">
        <v>7.4999999999999997E-2</v>
      </c>
      <c r="M273" s="78">
        <v>0</v>
      </c>
      <c r="N273" s="48"/>
      <c r="O273" s="49"/>
      <c r="P273" s="23">
        <f>K273+ROUND(K273*L273,0)</f>
        <v>1690</v>
      </c>
      <c r="Q273" s="3"/>
      <c r="R273" s="3" t="s">
        <v>572</v>
      </c>
      <c r="S273" s="3" t="s">
        <v>78</v>
      </c>
      <c r="T273" s="235"/>
      <c r="U273" s="235"/>
    </row>
    <row r="274" spans="1:21" ht="31.5" x14ac:dyDescent="0.25">
      <c r="A274" s="450"/>
      <c r="B274" s="453"/>
      <c r="C274" s="3" t="s">
        <v>143</v>
      </c>
      <c r="D274" s="3" t="s">
        <v>597</v>
      </c>
      <c r="E274" s="45" t="s">
        <v>598</v>
      </c>
      <c r="F274" s="3" t="s">
        <v>42</v>
      </c>
      <c r="G274" s="247">
        <v>7986</v>
      </c>
      <c r="H274" s="247">
        <v>7964</v>
      </c>
      <c r="I274" s="75">
        <f t="shared" si="16"/>
        <v>22</v>
      </c>
      <c r="J274" s="3">
        <v>30</v>
      </c>
      <c r="K274" s="6">
        <f t="shared" si="24"/>
        <v>660</v>
      </c>
      <c r="L274" s="117">
        <v>8.9700000000000002E-2</v>
      </c>
      <c r="M274" s="78">
        <f t="shared" ref="M274:M282" si="25">ROUND(K274*L274,0)</f>
        <v>59</v>
      </c>
      <c r="N274" s="48"/>
      <c r="O274" s="49"/>
      <c r="P274" s="23">
        <f t="shared" si="13"/>
        <v>719</v>
      </c>
      <c r="Q274" s="3"/>
      <c r="R274" s="3" t="s">
        <v>599</v>
      </c>
      <c r="S274" s="3" t="s">
        <v>600</v>
      </c>
      <c r="T274" s="235"/>
      <c r="U274" s="235"/>
    </row>
    <row r="275" spans="1:21" ht="31.5" x14ac:dyDescent="0.25">
      <c r="A275" s="450"/>
      <c r="B275" s="453"/>
      <c r="C275" s="3" t="s">
        <v>143</v>
      </c>
      <c r="D275" s="3" t="s">
        <v>601</v>
      </c>
      <c r="E275" s="45" t="s">
        <v>602</v>
      </c>
      <c r="F275" s="3" t="s">
        <v>218</v>
      </c>
      <c r="G275" s="247">
        <v>127557</v>
      </c>
      <c r="H275" s="247">
        <v>125495</v>
      </c>
      <c r="I275" s="75">
        <f t="shared" si="16"/>
        <v>2062</v>
      </c>
      <c r="J275" s="3">
        <v>1</v>
      </c>
      <c r="K275" s="6">
        <f t="shared" si="24"/>
        <v>2062</v>
      </c>
      <c r="L275" s="117">
        <v>0</v>
      </c>
      <c r="M275" s="78">
        <f t="shared" si="25"/>
        <v>0</v>
      </c>
      <c r="N275" s="48"/>
      <c r="O275" s="49"/>
      <c r="P275" s="23">
        <f t="shared" si="13"/>
        <v>2062</v>
      </c>
      <c r="Q275" s="3"/>
      <c r="R275" s="3" t="s">
        <v>603</v>
      </c>
      <c r="S275" s="3" t="s">
        <v>604</v>
      </c>
      <c r="T275" s="82">
        <f>SUM(P267:P275)</f>
        <v>22718</v>
      </c>
      <c r="U275" s="235"/>
    </row>
    <row r="276" spans="1:21" ht="58.5" customHeight="1" x14ac:dyDescent="0.25">
      <c r="A276" s="450"/>
      <c r="B276" s="453"/>
      <c r="C276" s="124" t="s">
        <v>146</v>
      </c>
      <c r="D276" s="124" t="s">
        <v>605</v>
      </c>
      <c r="E276" s="134" t="s">
        <v>606</v>
      </c>
      <c r="F276" s="124" t="s">
        <v>42</v>
      </c>
      <c r="G276" s="181">
        <v>3645</v>
      </c>
      <c r="H276" s="181">
        <v>3320</v>
      </c>
      <c r="I276" s="126">
        <f t="shared" si="16"/>
        <v>325</v>
      </c>
      <c r="J276" s="124">
        <v>60</v>
      </c>
      <c r="K276" s="128">
        <f t="shared" si="24"/>
        <v>19500</v>
      </c>
      <c r="L276" s="129">
        <v>0</v>
      </c>
      <c r="M276" s="130">
        <f t="shared" si="25"/>
        <v>0</v>
      </c>
      <c r="N276" s="131"/>
      <c r="O276" s="132"/>
      <c r="P276" s="54">
        <f t="shared" si="13"/>
        <v>19500</v>
      </c>
      <c r="Q276" s="124"/>
      <c r="R276" s="3" t="s">
        <v>607</v>
      </c>
      <c r="S276" s="3" t="s">
        <v>608</v>
      </c>
      <c r="T276" s="235" t="s">
        <v>609</v>
      </c>
      <c r="U276" s="235"/>
    </row>
    <row r="277" spans="1:21" ht="31.5" x14ac:dyDescent="0.25">
      <c r="A277" s="450"/>
      <c r="B277" s="453"/>
      <c r="C277" s="124" t="s">
        <v>146</v>
      </c>
      <c r="D277" s="124" t="s">
        <v>610</v>
      </c>
      <c r="E277" s="125" t="s">
        <v>611</v>
      </c>
      <c r="F277" s="124" t="s">
        <v>42</v>
      </c>
      <c r="G277" s="181">
        <v>723627</v>
      </c>
      <c r="H277" s="181">
        <v>713735</v>
      </c>
      <c r="I277" s="126">
        <f t="shared" si="16"/>
        <v>9892</v>
      </c>
      <c r="J277" s="183">
        <v>1</v>
      </c>
      <c r="K277" s="128">
        <f t="shared" si="24"/>
        <v>9892</v>
      </c>
      <c r="L277" s="129">
        <v>0</v>
      </c>
      <c r="M277" s="130">
        <f t="shared" si="25"/>
        <v>0</v>
      </c>
      <c r="N277" s="131"/>
      <c r="O277" s="132"/>
      <c r="P277" s="54">
        <f t="shared" si="13"/>
        <v>9892</v>
      </c>
      <c r="Q277" s="124"/>
      <c r="R277" s="3" t="s">
        <v>612</v>
      </c>
      <c r="S277" s="3" t="s">
        <v>613</v>
      </c>
      <c r="T277" s="235"/>
      <c r="U277" s="112"/>
    </row>
    <row r="278" spans="1:21" ht="51.75" customHeight="1" x14ac:dyDescent="0.25">
      <c r="A278" s="450"/>
      <c r="B278" s="453"/>
      <c r="C278" s="124" t="s">
        <v>146</v>
      </c>
      <c r="D278" s="124" t="s">
        <v>614</v>
      </c>
      <c r="E278" s="125" t="s">
        <v>615</v>
      </c>
      <c r="F278" s="124" t="s">
        <v>42</v>
      </c>
      <c r="G278" s="181">
        <v>609</v>
      </c>
      <c r="H278" s="181">
        <v>494</v>
      </c>
      <c r="I278" s="126">
        <f t="shared" si="16"/>
        <v>115</v>
      </c>
      <c r="J278" s="127">
        <v>60</v>
      </c>
      <c r="K278" s="128">
        <f t="shared" si="24"/>
        <v>6900</v>
      </c>
      <c r="L278" s="129">
        <v>0</v>
      </c>
      <c r="M278" s="130">
        <f t="shared" si="25"/>
        <v>0</v>
      </c>
      <c r="N278" s="131"/>
      <c r="O278" s="132"/>
      <c r="P278" s="54">
        <f t="shared" si="13"/>
        <v>6900</v>
      </c>
      <c r="Q278" s="124"/>
      <c r="R278" s="3" t="s">
        <v>607</v>
      </c>
      <c r="S278" s="47" t="s">
        <v>616</v>
      </c>
      <c r="T278" s="112" t="s">
        <v>617</v>
      </c>
      <c r="U278" s="112"/>
    </row>
    <row r="279" spans="1:21" ht="51.75" customHeight="1" x14ac:dyDescent="0.25">
      <c r="A279" s="450"/>
      <c r="B279" s="453"/>
      <c r="C279" s="124" t="s">
        <v>146</v>
      </c>
      <c r="D279" s="124" t="s">
        <v>618</v>
      </c>
      <c r="E279" s="125" t="s">
        <v>619</v>
      </c>
      <c r="F279" s="124" t="s">
        <v>42</v>
      </c>
      <c r="G279" s="181">
        <v>2641</v>
      </c>
      <c r="H279" s="181">
        <v>2344</v>
      </c>
      <c r="I279" s="163">
        <f>G279-H279</f>
        <v>297</v>
      </c>
      <c r="J279" s="127">
        <v>60</v>
      </c>
      <c r="K279" s="128">
        <f>I279*J279</f>
        <v>17820</v>
      </c>
      <c r="L279" s="129">
        <v>0</v>
      </c>
      <c r="M279" s="130">
        <f t="shared" si="25"/>
        <v>0</v>
      </c>
      <c r="N279" s="131"/>
      <c r="O279" s="132"/>
      <c r="P279" s="54">
        <f t="shared" si="13"/>
        <v>17820</v>
      </c>
      <c r="Q279" s="124"/>
      <c r="R279" s="3" t="s">
        <v>607</v>
      </c>
      <c r="S279" s="47" t="s">
        <v>620</v>
      </c>
      <c r="T279" s="112" t="s">
        <v>621</v>
      </c>
      <c r="U279" s="112"/>
    </row>
    <row r="280" spans="1:21" ht="31.5" x14ac:dyDescent="0.25">
      <c r="A280" s="450"/>
      <c r="B280" s="453"/>
      <c r="C280" s="124" t="s">
        <v>146</v>
      </c>
      <c r="D280" s="124" t="s">
        <v>622</v>
      </c>
      <c r="E280" s="125" t="s">
        <v>623</v>
      </c>
      <c r="F280" s="124" t="s">
        <v>42</v>
      </c>
      <c r="G280" s="181">
        <v>75658</v>
      </c>
      <c r="H280" s="181">
        <v>70445</v>
      </c>
      <c r="I280" s="126">
        <f>G280-H280</f>
        <v>5213</v>
      </c>
      <c r="J280" s="127">
        <v>1</v>
      </c>
      <c r="K280" s="128">
        <f>I280*J280</f>
        <v>5213</v>
      </c>
      <c r="L280" s="129">
        <v>0</v>
      </c>
      <c r="M280" s="130">
        <f>ROUND(K280*L280,0)</f>
        <v>0</v>
      </c>
      <c r="N280" s="131"/>
      <c r="O280" s="132"/>
      <c r="P280" s="54">
        <f>K280+ROUND(K280*L280,0)</f>
        <v>5213</v>
      </c>
      <c r="Q280" s="124"/>
      <c r="R280" s="3" t="s">
        <v>624</v>
      </c>
      <c r="S280" s="47" t="s">
        <v>625</v>
      </c>
      <c r="T280" s="112" t="s">
        <v>626</v>
      </c>
      <c r="U280" s="112"/>
    </row>
    <row r="281" spans="1:21" ht="31.5" x14ac:dyDescent="0.25">
      <c r="A281" s="450"/>
      <c r="B281" s="453"/>
      <c r="C281" s="3" t="s">
        <v>146</v>
      </c>
      <c r="D281" s="3" t="s">
        <v>627</v>
      </c>
      <c r="E281" s="66" t="s">
        <v>628</v>
      </c>
      <c r="F281" s="3" t="s">
        <v>218</v>
      </c>
      <c r="G281" s="183">
        <v>10473</v>
      </c>
      <c r="H281" s="183">
        <v>9539</v>
      </c>
      <c r="I281" s="75">
        <f t="shared" si="16"/>
        <v>934</v>
      </c>
      <c r="J281" s="47">
        <v>1</v>
      </c>
      <c r="K281" s="6">
        <f t="shared" ref="K281:K289" si="26">I281*J281</f>
        <v>934</v>
      </c>
      <c r="L281" s="117">
        <v>0</v>
      </c>
      <c r="M281" s="78">
        <f t="shared" si="25"/>
        <v>0</v>
      </c>
      <c r="N281" s="48"/>
      <c r="O281" s="49"/>
      <c r="P281" s="23">
        <f t="shared" si="13"/>
        <v>934</v>
      </c>
      <c r="Q281" s="3"/>
      <c r="R281" s="3" t="s">
        <v>629</v>
      </c>
      <c r="S281" s="47" t="s">
        <v>630</v>
      </c>
      <c r="T281" s="112" t="s">
        <v>631</v>
      </c>
      <c r="U281" s="112"/>
    </row>
    <row r="282" spans="1:21" ht="31.5" x14ac:dyDescent="0.25">
      <c r="A282" s="450"/>
      <c r="B282" s="453"/>
      <c r="C282" s="3" t="s">
        <v>146</v>
      </c>
      <c r="D282" s="3" t="s">
        <v>627</v>
      </c>
      <c r="E282" s="66" t="s">
        <v>632</v>
      </c>
      <c r="F282" s="3" t="s">
        <v>218</v>
      </c>
      <c r="G282" s="183">
        <v>9265</v>
      </c>
      <c r="H282" s="183">
        <v>8317</v>
      </c>
      <c r="I282" s="75">
        <f t="shared" si="16"/>
        <v>948</v>
      </c>
      <c r="J282" s="47">
        <v>1</v>
      </c>
      <c r="K282" s="6">
        <f t="shared" si="26"/>
        <v>948</v>
      </c>
      <c r="L282" s="117">
        <v>0</v>
      </c>
      <c r="M282" s="78">
        <f t="shared" si="25"/>
        <v>0</v>
      </c>
      <c r="N282" s="48"/>
      <c r="O282" s="49"/>
      <c r="P282" s="23">
        <f t="shared" si="13"/>
        <v>948</v>
      </c>
      <c r="Q282" s="3"/>
      <c r="R282" s="3" t="s">
        <v>633</v>
      </c>
      <c r="S282" s="47" t="s">
        <v>634</v>
      </c>
      <c r="T282" s="112" t="s">
        <v>631</v>
      </c>
      <c r="U282" s="112"/>
    </row>
    <row r="283" spans="1:21" ht="31.5" x14ac:dyDescent="0.25">
      <c r="A283" s="450"/>
      <c r="B283" s="453"/>
      <c r="C283" s="3" t="s">
        <v>146</v>
      </c>
      <c r="D283" s="3" t="s">
        <v>627</v>
      </c>
      <c r="E283" s="66" t="s">
        <v>635</v>
      </c>
      <c r="F283" s="3" t="s">
        <v>218</v>
      </c>
      <c r="G283" s="183">
        <v>13650</v>
      </c>
      <c r="H283" s="183">
        <v>12718</v>
      </c>
      <c r="I283" s="75">
        <f t="shared" si="16"/>
        <v>932</v>
      </c>
      <c r="J283" s="47">
        <v>1</v>
      </c>
      <c r="K283" s="6">
        <f t="shared" si="26"/>
        <v>932</v>
      </c>
      <c r="L283" s="117">
        <v>0</v>
      </c>
      <c r="M283" s="78">
        <v>0</v>
      </c>
      <c r="N283" s="48"/>
      <c r="O283" s="49"/>
      <c r="P283" s="58">
        <f t="shared" si="13"/>
        <v>932</v>
      </c>
      <c r="Q283" s="3"/>
      <c r="R283" s="3" t="s">
        <v>636</v>
      </c>
      <c r="S283" s="47" t="s">
        <v>637</v>
      </c>
      <c r="T283" s="112" t="s">
        <v>638</v>
      </c>
      <c r="U283" s="112"/>
    </row>
    <row r="284" spans="1:21" s="123" customFormat="1" ht="31.5" x14ac:dyDescent="0.25">
      <c r="A284" s="450"/>
      <c r="B284" s="453"/>
      <c r="C284" s="3" t="s">
        <v>146</v>
      </c>
      <c r="D284" s="3" t="s">
        <v>627</v>
      </c>
      <c r="E284" s="127">
        <v>238259</v>
      </c>
      <c r="F284" s="3" t="s">
        <v>218</v>
      </c>
      <c r="G284" s="183">
        <v>37600</v>
      </c>
      <c r="H284" s="183">
        <v>37600</v>
      </c>
      <c r="I284" s="75">
        <f t="shared" si="16"/>
        <v>0</v>
      </c>
      <c r="J284" s="47">
        <v>1</v>
      </c>
      <c r="K284" s="6">
        <f>I284*J284</f>
        <v>0</v>
      </c>
      <c r="L284" s="117">
        <v>0</v>
      </c>
      <c r="M284" s="78">
        <f t="shared" ref="M284:M289" si="27">ROUND(K284*L284,0)</f>
        <v>0</v>
      </c>
      <c r="N284" s="48"/>
      <c r="O284" s="49"/>
      <c r="P284" s="232">
        <v>107</v>
      </c>
      <c r="Q284" s="194" t="s">
        <v>499</v>
      </c>
      <c r="R284" s="3" t="s">
        <v>639</v>
      </c>
      <c r="S284" s="47" t="s">
        <v>640</v>
      </c>
      <c r="T284" s="112" t="s">
        <v>641</v>
      </c>
      <c r="U284" s="122"/>
    </row>
    <row r="285" spans="1:21" ht="31.5" x14ac:dyDescent="0.25">
      <c r="A285" s="450"/>
      <c r="B285" s="453"/>
      <c r="C285" s="124" t="s">
        <v>146</v>
      </c>
      <c r="D285" s="124" t="s">
        <v>627</v>
      </c>
      <c r="E285" s="125" t="s">
        <v>642</v>
      </c>
      <c r="F285" s="3" t="s">
        <v>218</v>
      </c>
      <c r="G285" s="183">
        <v>10399</v>
      </c>
      <c r="H285" s="183">
        <v>9119</v>
      </c>
      <c r="I285" s="75">
        <f t="shared" si="16"/>
        <v>1280</v>
      </c>
      <c r="J285" s="47">
        <v>1</v>
      </c>
      <c r="K285" s="6">
        <f t="shared" si="26"/>
        <v>1280</v>
      </c>
      <c r="L285" s="117">
        <v>0</v>
      </c>
      <c r="M285" s="78">
        <f t="shared" si="27"/>
        <v>0</v>
      </c>
      <c r="N285" s="48"/>
      <c r="O285" s="49"/>
      <c r="P285" s="61">
        <f t="shared" si="13"/>
        <v>1280</v>
      </c>
      <c r="Q285" s="254"/>
      <c r="R285" s="94" t="s">
        <v>643</v>
      </c>
      <c r="S285" s="133" t="s">
        <v>644</v>
      </c>
      <c r="T285" s="112" t="s">
        <v>645</v>
      </c>
      <c r="U285" s="112"/>
    </row>
    <row r="286" spans="1:21" ht="31.5" x14ac:dyDescent="0.25">
      <c r="A286" s="450"/>
      <c r="B286" s="453"/>
      <c r="C286" s="3" t="s">
        <v>146</v>
      </c>
      <c r="D286" s="3" t="s">
        <v>627</v>
      </c>
      <c r="E286" s="66" t="s">
        <v>646</v>
      </c>
      <c r="F286" s="3" t="s">
        <v>218</v>
      </c>
      <c r="G286" s="183">
        <v>30091</v>
      </c>
      <c r="H286" s="183">
        <v>29781</v>
      </c>
      <c r="I286" s="75">
        <f t="shared" si="16"/>
        <v>310</v>
      </c>
      <c r="J286" s="47">
        <v>1</v>
      </c>
      <c r="K286" s="6">
        <f t="shared" si="26"/>
        <v>310</v>
      </c>
      <c r="L286" s="117">
        <v>0</v>
      </c>
      <c r="M286" s="78">
        <f t="shared" si="27"/>
        <v>0</v>
      </c>
      <c r="N286" s="48"/>
      <c r="O286" s="49"/>
      <c r="P286" s="11">
        <f t="shared" si="13"/>
        <v>310</v>
      </c>
      <c r="Q286" s="3"/>
      <c r="R286" s="3" t="s">
        <v>647</v>
      </c>
      <c r="S286" s="47" t="s">
        <v>648</v>
      </c>
      <c r="T286" s="112"/>
      <c r="U286" s="112"/>
    </row>
    <row r="287" spans="1:21" ht="31.5" x14ac:dyDescent="0.25">
      <c r="A287" s="450"/>
      <c r="B287" s="453"/>
      <c r="C287" s="3" t="s">
        <v>146</v>
      </c>
      <c r="D287" s="3" t="s">
        <v>627</v>
      </c>
      <c r="E287" s="66" t="s">
        <v>649</v>
      </c>
      <c r="F287" s="3" t="s">
        <v>218</v>
      </c>
      <c r="G287" s="183">
        <v>54617</v>
      </c>
      <c r="H287" s="183">
        <v>54517</v>
      </c>
      <c r="I287" s="75">
        <f t="shared" si="16"/>
        <v>100</v>
      </c>
      <c r="J287" s="47">
        <v>1</v>
      </c>
      <c r="K287" s="6">
        <f t="shared" si="26"/>
        <v>100</v>
      </c>
      <c r="L287" s="117">
        <v>0</v>
      </c>
      <c r="M287" s="78">
        <f t="shared" si="27"/>
        <v>0</v>
      </c>
      <c r="N287" s="48"/>
      <c r="O287" s="49"/>
      <c r="P287" s="23">
        <f t="shared" si="13"/>
        <v>100</v>
      </c>
      <c r="Q287" s="3"/>
      <c r="R287" s="3" t="s">
        <v>650</v>
      </c>
      <c r="S287" s="47" t="s">
        <v>651</v>
      </c>
      <c r="T287" s="112"/>
      <c r="U287" s="112"/>
    </row>
    <row r="288" spans="1:21" ht="31.5" x14ac:dyDescent="0.25">
      <c r="A288" s="450"/>
      <c r="B288" s="453"/>
      <c r="C288" s="3" t="s">
        <v>146</v>
      </c>
      <c r="D288" s="3" t="s">
        <v>627</v>
      </c>
      <c r="E288" s="66"/>
      <c r="F288" s="3" t="s">
        <v>218</v>
      </c>
      <c r="G288" s="183"/>
      <c r="H288" s="183"/>
      <c r="I288" s="75">
        <f t="shared" si="16"/>
        <v>0</v>
      </c>
      <c r="J288" s="47">
        <v>1</v>
      </c>
      <c r="K288" s="6">
        <f t="shared" si="26"/>
        <v>0</v>
      </c>
      <c r="L288" s="117">
        <v>0</v>
      </c>
      <c r="M288" s="78">
        <f t="shared" si="27"/>
        <v>0</v>
      </c>
      <c r="N288" s="48"/>
      <c r="O288" s="49"/>
      <c r="P288" s="144">
        <v>332</v>
      </c>
      <c r="Q288" s="3" t="s">
        <v>652</v>
      </c>
      <c r="R288" s="3" t="s">
        <v>653</v>
      </c>
      <c r="S288" s="47" t="s">
        <v>654</v>
      </c>
      <c r="T288" s="112" t="s">
        <v>655</v>
      </c>
      <c r="U288" s="112"/>
    </row>
    <row r="289" spans="1:21" ht="31.5" x14ac:dyDescent="0.25">
      <c r="A289" s="450"/>
      <c r="B289" s="453"/>
      <c r="C289" s="3" t="s">
        <v>146</v>
      </c>
      <c r="D289" s="3" t="s">
        <v>627</v>
      </c>
      <c r="E289" s="66" t="s">
        <v>656</v>
      </c>
      <c r="F289" s="3" t="s">
        <v>218</v>
      </c>
      <c r="G289" s="183">
        <v>46056</v>
      </c>
      <c r="H289" s="183">
        <v>46056</v>
      </c>
      <c r="I289" s="118">
        <f t="shared" si="16"/>
        <v>0</v>
      </c>
      <c r="J289" s="47">
        <v>1</v>
      </c>
      <c r="K289" s="6">
        <f t="shared" si="26"/>
        <v>0</v>
      </c>
      <c r="L289" s="117">
        <v>0</v>
      </c>
      <c r="M289" s="78">
        <f t="shared" si="27"/>
        <v>0</v>
      </c>
      <c r="N289" s="48"/>
      <c r="O289" s="49"/>
      <c r="P289" s="23">
        <f t="shared" ref="P289:P333" si="28">K289+ROUND(K289*L289,0)</f>
        <v>0</v>
      </c>
      <c r="Q289" s="45"/>
      <c r="R289" s="3" t="s">
        <v>657</v>
      </c>
      <c r="S289" s="47" t="s">
        <v>658</v>
      </c>
      <c r="T289" s="112"/>
      <c r="U289" s="112"/>
    </row>
    <row r="290" spans="1:21" ht="31.5" x14ac:dyDescent="0.25">
      <c r="A290" s="450"/>
      <c r="B290" s="453"/>
      <c r="C290" s="3" t="s">
        <v>146</v>
      </c>
      <c r="D290" s="3" t="s">
        <v>627</v>
      </c>
      <c r="E290" s="66" t="s">
        <v>659</v>
      </c>
      <c r="F290" s="3" t="s">
        <v>218</v>
      </c>
      <c r="G290" s="183">
        <v>33062</v>
      </c>
      <c r="H290" s="183">
        <v>32728</v>
      </c>
      <c r="I290" s="75">
        <f t="shared" si="16"/>
        <v>334</v>
      </c>
      <c r="J290" s="47">
        <v>1</v>
      </c>
      <c r="K290" s="6">
        <f>I290*J290</f>
        <v>334</v>
      </c>
      <c r="L290" s="117">
        <v>0</v>
      </c>
      <c r="M290" s="78">
        <f>ROUND(K290*L290,0)</f>
        <v>0</v>
      </c>
      <c r="N290" s="48"/>
      <c r="O290" s="49"/>
      <c r="P290" s="23">
        <f t="shared" si="28"/>
        <v>334</v>
      </c>
      <c r="Q290" s="3"/>
      <c r="R290" s="3" t="s">
        <v>660</v>
      </c>
      <c r="S290" s="47" t="s">
        <v>661</v>
      </c>
      <c r="T290" s="112"/>
      <c r="U290" s="112"/>
    </row>
    <row r="291" spans="1:21" ht="31.5" x14ac:dyDescent="0.25">
      <c r="A291" s="450"/>
      <c r="B291" s="453"/>
      <c r="C291" s="3" t="s">
        <v>146</v>
      </c>
      <c r="D291" s="3" t="s">
        <v>627</v>
      </c>
      <c r="E291" s="66" t="s">
        <v>662</v>
      </c>
      <c r="F291" s="3" t="s">
        <v>218</v>
      </c>
      <c r="G291" s="183">
        <v>43163</v>
      </c>
      <c r="H291" s="183">
        <v>41924</v>
      </c>
      <c r="I291" s="75">
        <f t="shared" si="16"/>
        <v>1239</v>
      </c>
      <c r="J291" s="47">
        <v>1</v>
      </c>
      <c r="K291" s="6">
        <f>I291*J291</f>
        <v>1239</v>
      </c>
      <c r="L291" s="117">
        <v>0</v>
      </c>
      <c r="M291" s="78">
        <f>ROUND(K291*L291,0)</f>
        <v>0</v>
      </c>
      <c r="N291" s="48"/>
      <c r="O291" s="49"/>
      <c r="P291" s="23">
        <f t="shared" si="28"/>
        <v>1239</v>
      </c>
      <c r="Q291" s="3"/>
      <c r="R291" s="3" t="s">
        <v>663</v>
      </c>
      <c r="S291" s="47" t="s">
        <v>664</v>
      </c>
      <c r="T291" s="112"/>
      <c r="U291" s="112"/>
    </row>
    <row r="292" spans="1:21" ht="31.5" x14ac:dyDescent="0.25">
      <c r="A292" s="450"/>
      <c r="B292" s="453"/>
      <c r="C292" s="3" t="s">
        <v>146</v>
      </c>
      <c r="D292" s="3" t="s">
        <v>627</v>
      </c>
      <c r="E292" s="66" t="s">
        <v>665</v>
      </c>
      <c r="F292" s="3" t="s">
        <v>218</v>
      </c>
      <c r="G292" s="183">
        <v>76893</v>
      </c>
      <c r="H292" s="183">
        <v>76280</v>
      </c>
      <c r="I292" s="75">
        <f t="shared" si="16"/>
        <v>613</v>
      </c>
      <c r="J292" s="47">
        <v>1</v>
      </c>
      <c r="K292" s="6">
        <f t="shared" ref="K292:K302" si="29">I292*J292</f>
        <v>613</v>
      </c>
      <c r="L292" s="117">
        <v>0</v>
      </c>
      <c r="M292" s="78">
        <f>ROUND(K292*L292,0)</f>
        <v>0</v>
      </c>
      <c r="N292" s="48"/>
      <c r="O292" s="49"/>
      <c r="P292" s="23">
        <f t="shared" si="28"/>
        <v>613</v>
      </c>
      <c r="Q292" s="3"/>
      <c r="R292" s="3" t="s">
        <v>666</v>
      </c>
      <c r="S292" s="47" t="s">
        <v>667</v>
      </c>
      <c r="T292" s="112"/>
      <c r="U292" s="112"/>
    </row>
    <row r="293" spans="1:21" ht="31.5" x14ac:dyDescent="0.25">
      <c r="A293" s="450"/>
      <c r="B293" s="453"/>
      <c r="C293" s="3" t="s">
        <v>146</v>
      </c>
      <c r="D293" s="3" t="s">
        <v>627</v>
      </c>
      <c r="E293" s="66" t="s">
        <v>668</v>
      </c>
      <c r="F293" s="3" t="s">
        <v>218</v>
      </c>
      <c r="G293" s="183">
        <v>39638</v>
      </c>
      <c r="H293" s="183">
        <v>39360</v>
      </c>
      <c r="I293" s="75">
        <f t="shared" si="16"/>
        <v>278</v>
      </c>
      <c r="J293" s="47">
        <v>1</v>
      </c>
      <c r="K293" s="6">
        <f t="shared" si="29"/>
        <v>278</v>
      </c>
      <c r="L293" s="117">
        <v>0</v>
      </c>
      <c r="M293" s="78">
        <f>ROUND(K293*L293,0)</f>
        <v>0</v>
      </c>
      <c r="N293" s="48"/>
      <c r="O293" s="49"/>
      <c r="P293" s="23">
        <f t="shared" si="28"/>
        <v>278</v>
      </c>
      <c r="Q293" s="3"/>
      <c r="R293" s="3" t="s">
        <v>669</v>
      </c>
      <c r="S293" s="47" t="s">
        <v>670</v>
      </c>
      <c r="T293" s="112"/>
      <c r="U293" s="112"/>
    </row>
    <row r="294" spans="1:21" ht="31.5" x14ac:dyDescent="0.25">
      <c r="A294" s="450"/>
      <c r="B294" s="453"/>
      <c r="C294" s="3" t="s">
        <v>146</v>
      </c>
      <c r="D294" s="3" t="s">
        <v>627</v>
      </c>
      <c r="E294" s="66" t="s">
        <v>671</v>
      </c>
      <c r="F294" s="3" t="s">
        <v>218</v>
      </c>
      <c r="G294" s="183">
        <v>29091</v>
      </c>
      <c r="H294" s="183">
        <v>28872</v>
      </c>
      <c r="I294" s="75">
        <f t="shared" si="16"/>
        <v>219</v>
      </c>
      <c r="J294" s="47">
        <v>1</v>
      </c>
      <c r="K294" s="6">
        <f t="shared" si="29"/>
        <v>219</v>
      </c>
      <c r="L294" s="117">
        <v>0</v>
      </c>
      <c r="M294" s="78">
        <v>0</v>
      </c>
      <c r="N294" s="48"/>
      <c r="O294" s="49"/>
      <c r="P294" s="23">
        <f t="shared" si="28"/>
        <v>219</v>
      </c>
      <c r="Q294" s="3"/>
      <c r="R294" s="3" t="s">
        <v>672</v>
      </c>
      <c r="S294" s="47" t="s">
        <v>673</v>
      </c>
      <c r="T294" s="112"/>
      <c r="U294" s="112"/>
    </row>
    <row r="295" spans="1:21" ht="31.5" x14ac:dyDescent="0.25">
      <c r="A295" s="450"/>
      <c r="B295" s="453"/>
      <c r="C295" s="3" t="s">
        <v>146</v>
      </c>
      <c r="D295" s="3" t="s">
        <v>627</v>
      </c>
      <c r="E295" s="66" t="s">
        <v>674</v>
      </c>
      <c r="F295" s="3" t="s">
        <v>218</v>
      </c>
      <c r="G295" s="183">
        <v>1132</v>
      </c>
      <c r="H295" s="183">
        <v>1131</v>
      </c>
      <c r="I295" s="75">
        <f t="shared" si="16"/>
        <v>1</v>
      </c>
      <c r="J295" s="47">
        <v>1</v>
      </c>
      <c r="K295" s="6">
        <f t="shared" si="29"/>
        <v>1</v>
      </c>
      <c r="L295" s="117">
        <v>0</v>
      </c>
      <c r="M295" s="78">
        <f t="shared" ref="M295:M302" si="30">ROUND(K295*L295,0)</f>
        <v>0</v>
      </c>
      <c r="N295" s="48"/>
      <c r="O295" s="49"/>
      <c r="P295" s="23">
        <f t="shared" si="28"/>
        <v>1</v>
      </c>
      <c r="Q295" s="3"/>
      <c r="R295" s="3" t="s">
        <v>672</v>
      </c>
      <c r="S295" s="47" t="s">
        <v>675</v>
      </c>
      <c r="T295" s="112"/>
      <c r="U295" s="82">
        <f>P63+P64-T296</f>
        <v>-430</v>
      </c>
    </row>
    <row r="296" spans="1:21" ht="33" customHeight="1" x14ac:dyDescent="0.25">
      <c r="A296" s="450"/>
      <c r="B296" s="453"/>
      <c r="C296" s="3" t="s">
        <v>146</v>
      </c>
      <c r="D296" s="3" t="s">
        <v>676</v>
      </c>
      <c r="E296" s="66" t="s">
        <v>677</v>
      </c>
      <c r="F296" s="3" t="s">
        <v>42</v>
      </c>
      <c r="G296" s="247">
        <v>9344</v>
      </c>
      <c r="H296" s="247">
        <v>9159</v>
      </c>
      <c r="I296" s="75">
        <f t="shared" si="16"/>
        <v>185</v>
      </c>
      <c r="J296" s="238">
        <v>30</v>
      </c>
      <c r="K296" s="6">
        <f t="shared" si="29"/>
        <v>5550</v>
      </c>
      <c r="L296" s="117">
        <v>0</v>
      </c>
      <c r="M296" s="78">
        <f t="shared" si="30"/>
        <v>0</v>
      </c>
      <c r="N296" s="48"/>
      <c r="O296" s="49"/>
      <c r="P296" s="23">
        <f t="shared" si="28"/>
        <v>5550</v>
      </c>
      <c r="Q296" s="3"/>
      <c r="R296" s="3" t="s">
        <v>678</v>
      </c>
      <c r="S296" s="3" t="s">
        <v>679</v>
      </c>
      <c r="T296" s="82">
        <f>SUM(P276:P296)</f>
        <v>72502</v>
      </c>
      <c r="U296" s="112"/>
    </row>
    <row r="297" spans="1:21" ht="31.5" x14ac:dyDescent="0.25">
      <c r="A297" s="450"/>
      <c r="B297" s="453"/>
      <c r="C297" s="3" t="s">
        <v>149</v>
      </c>
      <c r="D297" s="3" t="s">
        <v>680</v>
      </c>
      <c r="E297" s="45" t="s">
        <v>681</v>
      </c>
      <c r="F297" s="3" t="s">
        <v>42</v>
      </c>
      <c r="G297" s="247">
        <v>202</v>
      </c>
      <c r="H297" s="247">
        <v>54</v>
      </c>
      <c r="I297" s="75">
        <f t="shared" si="16"/>
        <v>148</v>
      </c>
      <c r="J297" s="47">
        <v>30</v>
      </c>
      <c r="K297" s="6">
        <f t="shared" si="29"/>
        <v>4440</v>
      </c>
      <c r="L297" s="117">
        <v>0</v>
      </c>
      <c r="M297" s="78">
        <f t="shared" si="30"/>
        <v>0</v>
      </c>
      <c r="N297" s="48"/>
      <c r="O297" s="49"/>
      <c r="P297" s="23">
        <f t="shared" si="28"/>
        <v>4440</v>
      </c>
      <c r="Q297" s="3"/>
      <c r="R297" s="116" t="s">
        <v>682</v>
      </c>
      <c r="S297" s="47" t="s">
        <v>683</v>
      </c>
      <c r="T297" s="112"/>
      <c r="U297" s="112"/>
    </row>
    <row r="298" spans="1:21" ht="31.5" x14ac:dyDescent="0.25">
      <c r="A298" s="450"/>
      <c r="B298" s="453"/>
      <c r="C298" s="3" t="s">
        <v>149</v>
      </c>
      <c r="D298" s="3" t="s">
        <v>684</v>
      </c>
      <c r="E298" s="45" t="s">
        <v>685</v>
      </c>
      <c r="F298" s="3" t="s">
        <v>218</v>
      </c>
      <c r="G298" s="69">
        <v>20412</v>
      </c>
      <c r="H298" s="69">
        <v>19921</v>
      </c>
      <c r="I298" s="75">
        <f t="shared" si="16"/>
        <v>491</v>
      </c>
      <c r="J298" s="47">
        <v>40</v>
      </c>
      <c r="K298" s="6">
        <f t="shared" si="29"/>
        <v>19640</v>
      </c>
      <c r="L298" s="117">
        <v>0</v>
      </c>
      <c r="M298" s="78">
        <f t="shared" si="30"/>
        <v>0</v>
      </c>
      <c r="N298" s="48"/>
      <c r="O298" s="49"/>
      <c r="P298" s="23">
        <f t="shared" si="28"/>
        <v>19640</v>
      </c>
      <c r="Q298" s="3"/>
      <c r="R298" s="116" t="s">
        <v>686</v>
      </c>
      <c r="S298" s="47" t="s">
        <v>687</v>
      </c>
      <c r="T298" s="112"/>
      <c r="U298" s="235"/>
    </row>
    <row r="299" spans="1:21" ht="31.5" x14ac:dyDescent="0.25">
      <c r="A299" s="450"/>
      <c r="B299" s="453"/>
      <c r="C299" s="3" t="s">
        <v>149</v>
      </c>
      <c r="D299" s="3" t="s">
        <v>688</v>
      </c>
      <c r="E299" s="45" t="s">
        <v>689</v>
      </c>
      <c r="F299" s="3" t="s">
        <v>218</v>
      </c>
      <c r="G299" s="183">
        <v>364</v>
      </c>
      <c r="H299" s="183">
        <v>364</v>
      </c>
      <c r="I299" s="75">
        <f t="shared" si="16"/>
        <v>0</v>
      </c>
      <c r="J299" s="3">
        <v>1</v>
      </c>
      <c r="K299" s="6">
        <f t="shared" si="29"/>
        <v>0</v>
      </c>
      <c r="L299" s="117">
        <v>0</v>
      </c>
      <c r="M299" s="78">
        <f t="shared" si="30"/>
        <v>0</v>
      </c>
      <c r="N299" s="48"/>
      <c r="O299" s="49"/>
      <c r="P299" s="23">
        <f t="shared" si="28"/>
        <v>0</v>
      </c>
      <c r="Q299" s="3"/>
      <c r="R299" s="3" t="s">
        <v>690</v>
      </c>
      <c r="S299" s="3" t="s">
        <v>691</v>
      </c>
      <c r="T299" s="235"/>
      <c r="U299" s="235"/>
    </row>
    <row r="300" spans="1:21" ht="31.5" x14ac:dyDescent="0.25">
      <c r="A300" s="450"/>
      <c r="B300" s="453"/>
      <c r="C300" s="3" t="s">
        <v>149</v>
      </c>
      <c r="D300" s="3" t="s">
        <v>688</v>
      </c>
      <c r="E300" s="45" t="s">
        <v>692</v>
      </c>
      <c r="F300" s="3" t="s">
        <v>218</v>
      </c>
      <c r="G300" s="183">
        <v>2457</v>
      </c>
      <c r="H300" s="183">
        <v>2457</v>
      </c>
      <c r="I300" s="75">
        <f t="shared" si="16"/>
        <v>0</v>
      </c>
      <c r="J300" s="3">
        <v>1</v>
      </c>
      <c r="K300" s="6">
        <f t="shared" si="29"/>
        <v>0</v>
      </c>
      <c r="L300" s="117">
        <v>0</v>
      </c>
      <c r="M300" s="78">
        <f t="shared" si="30"/>
        <v>0</v>
      </c>
      <c r="N300" s="48"/>
      <c r="O300" s="49"/>
      <c r="P300" s="23">
        <f t="shared" si="28"/>
        <v>0</v>
      </c>
      <c r="Q300" s="3"/>
      <c r="R300" s="3" t="s">
        <v>693</v>
      </c>
      <c r="S300" s="3" t="s">
        <v>694</v>
      </c>
      <c r="T300" s="235"/>
      <c r="U300" s="235"/>
    </row>
    <row r="301" spans="1:21" ht="31.5" x14ac:dyDescent="0.25">
      <c r="A301" s="450"/>
      <c r="B301" s="453"/>
      <c r="C301" s="3" t="s">
        <v>149</v>
      </c>
      <c r="D301" s="3" t="s">
        <v>688</v>
      </c>
      <c r="E301" s="45" t="s">
        <v>695</v>
      </c>
      <c r="F301" s="3" t="s">
        <v>218</v>
      </c>
      <c r="G301" s="183">
        <v>4441</v>
      </c>
      <c r="H301" s="183">
        <v>4441</v>
      </c>
      <c r="I301" s="75">
        <f t="shared" si="16"/>
        <v>0</v>
      </c>
      <c r="J301" s="3">
        <v>1</v>
      </c>
      <c r="K301" s="6">
        <f t="shared" si="29"/>
        <v>0</v>
      </c>
      <c r="L301" s="117">
        <v>0</v>
      </c>
      <c r="M301" s="78">
        <f t="shared" si="30"/>
        <v>0</v>
      </c>
      <c r="N301" s="48"/>
      <c r="O301" s="49"/>
      <c r="P301" s="144">
        <v>237</v>
      </c>
      <c r="Q301" s="3" t="s">
        <v>499</v>
      </c>
      <c r="R301" s="3" t="s">
        <v>696</v>
      </c>
      <c r="S301" s="3" t="s">
        <v>697</v>
      </c>
      <c r="T301" s="235" t="s">
        <v>698</v>
      </c>
      <c r="U301" s="235"/>
    </row>
    <row r="302" spans="1:21" ht="31.5" x14ac:dyDescent="0.25">
      <c r="A302" s="450"/>
      <c r="B302" s="453"/>
      <c r="C302" s="3" t="s">
        <v>149</v>
      </c>
      <c r="D302" s="3" t="s">
        <v>688</v>
      </c>
      <c r="E302" s="45" t="s">
        <v>699</v>
      </c>
      <c r="F302" s="3" t="s">
        <v>218</v>
      </c>
      <c r="G302" s="183">
        <v>15465</v>
      </c>
      <c r="H302" s="183">
        <v>15465</v>
      </c>
      <c r="I302" s="75">
        <f t="shared" si="16"/>
        <v>0</v>
      </c>
      <c r="J302" s="3">
        <v>1</v>
      </c>
      <c r="K302" s="6">
        <f t="shared" si="29"/>
        <v>0</v>
      </c>
      <c r="L302" s="117">
        <v>0</v>
      </c>
      <c r="M302" s="78">
        <f t="shared" si="30"/>
        <v>0</v>
      </c>
      <c r="N302" s="48"/>
      <c r="O302" s="49"/>
      <c r="P302" s="144">
        <v>152</v>
      </c>
      <c r="Q302" s="3" t="s">
        <v>499</v>
      </c>
      <c r="R302" s="3" t="s">
        <v>700</v>
      </c>
      <c r="S302" s="3" t="s">
        <v>701</v>
      </c>
      <c r="T302" s="235"/>
      <c r="U302" s="235"/>
    </row>
    <row r="303" spans="1:21" ht="45.75" customHeight="1" x14ac:dyDescent="0.25">
      <c r="A303" s="450"/>
      <c r="B303" s="453"/>
      <c r="C303" s="124" t="s">
        <v>149</v>
      </c>
      <c r="D303" s="124" t="s">
        <v>702</v>
      </c>
      <c r="E303" s="134" t="s">
        <v>703</v>
      </c>
      <c r="F303" s="124" t="s">
        <v>218</v>
      </c>
      <c r="G303" s="204">
        <v>37207</v>
      </c>
      <c r="H303" s="204">
        <v>37075</v>
      </c>
      <c r="I303" s="126">
        <f t="shared" si="16"/>
        <v>132</v>
      </c>
      <c r="J303" s="124">
        <v>40</v>
      </c>
      <c r="K303" s="128">
        <f>I303*J303</f>
        <v>5280</v>
      </c>
      <c r="L303" s="129">
        <v>9.7000000000000003E-2</v>
      </c>
      <c r="M303" s="130">
        <f>ROUND(K303*L303,0)</f>
        <v>512</v>
      </c>
      <c r="N303" s="131"/>
      <c r="O303" s="132"/>
      <c r="P303" s="54">
        <f t="shared" si="28"/>
        <v>5792</v>
      </c>
      <c r="Q303" s="124" t="s">
        <v>571</v>
      </c>
      <c r="R303" s="3" t="s">
        <v>572</v>
      </c>
      <c r="S303" s="3" t="s">
        <v>704</v>
      </c>
      <c r="T303" s="235"/>
      <c r="U303" s="235"/>
    </row>
    <row r="304" spans="1:21" ht="41.25" customHeight="1" x14ac:dyDescent="0.25">
      <c r="A304" s="450"/>
      <c r="B304" s="453"/>
      <c r="C304" s="124" t="s">
        <v>149</v>
      </c>
      <c r="D304" s="124" t="s">
        <v>702</v>
      </c>
      <c r="E304" s="134" t="s">
        <v>705</v>
      </c>
      <c r="F304" s="124" t="s">
        <v>218</v>
      </c>
      <c r="G304" s="204">
        <v>62749</v>
      </c>
      <c r="H304" s="183">
        <v>62584</v>
      </c>
      <c r="I304" s="126">
        <f t="shared" ref="I304:I334" si="31">G304-H304</f>
        <v>165</v>
      </c>
      <c r="J304" s="124">
        <v>40</v>
      </c>
      <c r="K304" s="128">
        <f t="shared" ref="K304:K313" si="32">I304*J304</f>
        <v>6600</v>
      </c>
      <c r="L304" s="129">
        <v>9.7000000000000003E-2</v>
      </c>
      <c r="M304" s="130">
        <f>ROUND(K304*L304,0)</f>
        <v>640</v>
      </c>
      <c r="N304" s="131"/>
      <c r="O304" s="132"/>
      <c r="P304" s="54">
        <f t="shared" si="28"/>
        <v>7240</v>
      </c>
      <c r="Q304" s="124" t="s">
        <v>571</v>
      </c>
      <c r="R304" s="3" t="s">
        <v>572</v>
      </c>
      <c r="S304" s="3" t="s">
        <v>704</v>
      </c>
      <c r="T304" s="235"/>
      <c r="U304" s="235"/>
    </row>
    <row r="305" spans="1:21" ht="31.5" x14ac:dyDescent="0.25">
      <c r="A305" s="450"/>
      <c r="B305" s="453"/>
      <c r="C305" s="3" t="s">
        <v>149</v>
      </c>
      <c r="D305" s="3" t="s">
        <v>706</v>
      </c>
      <c r="E305" s="45" t="s">
        <v>707</v>
      </c>
      <c r="F305" s="3" t="s">
        <v>42</v>
      </c>
      <c r="G305" s="183"/>
      <c r="H305" s="183"/>
      <c r="I305" s="75">
        <f t="shared" si="31"/>
        <v>0</v>
      </c>
      <c r="J305" s="3">
        <v>1</v>
      </c>
      <c r="K305" s="6">
        <f t="shared" si="32"/>
        <v>0</v>
      </c>
      <c r="L305" s="117">
        <v>0</v>
      </c>
      <c r="M305" s="78">
        <f>ROUND(K305*L305,0)</f>
        <v>0</v>
      </c>
      <c r="N305" s="48"/>
      <c r="O305" s="49"/>
      <c r="P305" s="144">
        <v>428</v>
      </c>
      <c r="Q305" s="3" t="s">
        <v>652</v>
      </c>
      <c r="R305" s="3" t="s">
        <v>708</v>
      </c>
      <c r="S305" s="3" t="s">
        <v>709</v>
      </c>
      <c r="T305" s="235"/>
      <c r="U305" s="112"/>
    </row>
    <row r="306" spans="1:21" ht="31.5" x14ac:dyDescent="0.25">
      <c r="A306" s="450"/>
      <c r="B306" s="453"/>
      <c r="C306" s="3" t="s">
        <v>149</v>
      </c>
      <c r="D306" s="3" t="s">
        <v>710</v>
      </c>
      <c r="E306" s="45" t="s">
        <v>711</v>
      </c>
      <c r="F306" s="3" t="s">
        <v>42</v>
      </c>
      <c r="G306" s="247">
        <v>3906</v>
      </c>
      <c r="H306" s="247">
        <v>3906</v>
      </c>
      <c r="I306" s="75">
        <f t="shared" si="31"/>
        <v>0</v>
      </c>
      <c r="J306" s="47">
        <v>30</v>
      </c>
      <c r="K306" s="6">
        <f t="shared" si="32"/>
        <v>0</v>
      </c>
      <c r="L306" s="117">
        <v>0</v>
      </c>
      <c r="M306" s="78">
        <v>0</v>
      </c>
      <c r="N306" s="48"/>
      <c r="O306" s="49"/>
      <c r="P306" s="23">
        <f t="shared" si="28"/>
        <v>0</v>
      </c>
      <c r="Q306" s="3"/>
      <c r="R306" s="116" t="s">
        <v>682</v>
      </c>
      <c r="S306" s="47" t="s">
        <v>683</v>
      </c>
      <c r="T306" s="112"/>
      <c r="U306" s="82">
        <f>P65+P66-T307</f>
        <v>4508</v>
      </c>
    </row>
    <row r="307" spans="1:21" ht="31.5" x14ac:dyDescent="0.25">
      <c r="A307" s="450"/>
      <c r="B307" s="453"/>
      <c r="C307" s="3" t="s">
        <v>149</v>
      </c>
      <c r="D307" s="3" t="s">
        <v>712</v>
      </c>
      <c r="E307" s="45" t="s">
        <v>713</v>
      </c>
      <c r="F307" s="3" t="s">
        <v>42</v>
      </c>
      <c r="G307" s="247">
        <v>19578</v>
      </c>
      <c r="H307" s="247">
        <v>19578</v>
      </c>
      <c r="I307" s="75">
        <f t="shared" si="31"/>
        <v>0</v>
      </c>
      <c r="J307" s="47">
        <v>1</v>
      </c>
      <c r="K307" s="6">
        <f t="shared" si="32"/>
        <v>0</v>
      </c>
      <c r="L307" s="117">
        <v>0</v>
      </c>
      <c r="M307" s="78">
        <f t="shared" ref="M307:M313" si="33">ROUND(K307*L307,0)</f>
        <v>0</v>
      </c>
      <c r="N307" s="48"/>
      <c r="O307" s="49"/>
      <c r="P307" s="23">
        <f t="shared" si="28"/>
        <v>0</v>
      </c>
      <c r="Q307" s="3"/>
      <c r="R307" s="116" t="s">
        <v>714</v>
      </c>
      <c r="S307" s="47" t="s">
        <v>715</v>
      </c>
      <c r="T307" s="82">
        <f>SUM(P297:P307)</f>
        <v>37929</v>
      </c>
      <c r="U307" s="235"/>
    </row>
    <row r="308" spans="1:21" ht="31.5" x14ac:dyDescent="0.25">
      <c r="A308" s="450"/>
      <c r="B308" s="453"/>
      <c r="C308" s="3" t="s">
        <v>152</v>
      </c>
      <c r="D308" s="3" t="s">
        <v>716</v>
      </c>
      <c r="E308" s="45" t="s">
        <v>717</v>
      </c>
      <c r="F308" s="3" t="s">
        <v>42</v>
      </c>
      <c r="G308" s="247">
        <v>52867</v>
      </c>
      <c r="H308" s="247">
        <v>51890</v>
      </c>
      <c r="I308" s="75">
        <f t="shared" si="31"/>
        <v>977</v>
      </c>
      <c r="J308" s="3">
        <v>1</v>
      </c>
      <c r="K308" s="6">
        <f t="shared" si="32"/>
        <v>977</v>
      </c>
      <c r="L308" s="117">
        <v>0</v>
      </c>
      <c r="M308" s="78">
        <f t="shared" si="33"/>
        <v>0</v>
      </c>
      <c r="N308" s="48"/>
      <c r="O308" s="49"/>
      <c r="P308" s="23">
        <f t="shared" si="28"/>
        <v>977</v>
      </c>
      <c r="Q308" s="3"/>
      <c r="R308" s="3" t="s">
        <v>718</v>
      </c>
      <c r="S308" s="3" t="s">
        <v>417</v>
      </c>
      <c r="T308" s="235"/>
      <c r="U308" s="235"/>
    </row>
    <row r="309" spans="1:21" ht="31.5" x14ac:dyDescent="0.25">
      <c r="A309" s="450"/>
      <c r="B309" s="453"/>
      <c r="C309" s="3" t="s">
        <v>152</v>
      </c>
      <c r="D309" s="3" t="s">
        <v>719</v>
      </c>
      <c r="E309" s="45" t="s">
        <v>720</v>
      </c>
      <c r="F309" s="3" t="s">
        <v>42</v>
      </c>
      <c r="G309" s="247">
        <v>939175</v>
      </c>
      <c r="H309" s="247">
        <v>931854</v>
      </c>
      <c r="I309" s="75">
        <f t="shared" si="31"/>
        <v>7321</v>
      </c>
      <c r="J309" s="3">
        <v>1</v>
      </c>
      <c r="K309" s="6">
        <f t="shared" si="32"/>
        <v>7321</v>
      </c>
      <c r="L309" s="117">
        <v>0.03</v>
      </c>
      <c r="M309" s="78">
        <f t="shared" si="33"/>
        <v>220</v>
      </c>
      <c r="N309" s="48"/>
      <c r="O309" s="49"/>
      <c r="P309" s="23">
        <f t="shared" si="28"/>
        <v>7541</v>
      </c>
      <c r="Q309" s="3"/>
      <c r="R309" s="3" t="s">
        <v>444</v>
      </c>
      <c r="S309" s="3" t="s">
        <v>721</v>
      </c>
      <c r="T309" s="235"/>
      <c r="U309" s="235"/>
    </row>
    <row r="310" spans="1:21" ht="31.5" x14ac:dyDescent="0.25">
      <c r="A310" s="450"/>
      <c r="B310" s="453"/>
      <c r="C310" s="3" t="s">
        <v>152</v>
      </c>
      <c r="D310" s="3" t="s">
        <v>719</v>
      </c>
      <c r="E310" s="45" t="s">
        <v>722</v>
      </c>
      <c r="F310" s="3" t="s">
        <v>42</v>
      </c>
      <c r="G310" s="247">
        <v>916513</v>
      </c>
      <c r="H310" s="247">
        <v>907365</v>
      </c>
      <c r="I310" s="75">
        <f>G310-H310</f>
        <v>9148</v>
      </c>
      <c r="J310" s="3">
        <v>1</v>
      </c>
      <c r="K310" s="6">
        <f>I310*J310</f>
        <v>9148</v>
      </c>
      <c r="L310" s="117">
        <v>0</v>
      </c>
      <c r="M310" s="78">
        <f>ROUND(K310*L310,0)</f>
        <v>0</v>
      </c>
      <c r="N310" s="48"/>
      <c r="O310" s="49"/>
      <c r="P310" s="23">
        <f>K310+ROUND(K310*L310,0)</f>
        <v>9148</v>
      </c>
      <c r="Q310" s="3"/>
      <c r="R310" s="3" t="s">
        <v>444</v>
      </c>
      <c r="S310" s="3" t="s">
        <v>721</v>
      </c>
      <c r="T310" s="235"/>
      <c r="U310" s="235"/>
    </row>
    <row r="311" spans="1:21" ht="31.5" x14ac:dyDescent="0.25">
      <c r="A311" s="450"/>
      <c r="B311" s="453"/>
      <c r="C311" s="3" t="s">
        <v>152</v>
      </c>
      <c r="D311" s="3" t="s">
        <v>723</v>
      </c>
      <c r="E311" s="45" t="s">
        <v>724</v>
      </c>
      <c r="F311" s="3" t="s">
        <v>42</v>
      </c>
      <c r="G311" s="247">
        <v>36356</v>
      </c>
      <c r="H311" s="247">
        <v>35017</v>
      </c>
      <c r="I311" s="75">
        <f t="shared" si="31"/>
        <v>1339</v>
      </c>
      <c r="J311" s="3">
        <v>1</v>
      </c>
      <c r="K311" s="6">
        <f t="shared" si="32"/>
        <v>1339</v>
      </c>
      <c r="L311" s="117">
        <v>0</v>
      </c>
      <c r="M311" s="78">
        <f t="shared" si="33"/>
        <v>0</v>
      </c>
      <c r="N311" s="48"/>
      <c r="O311" s="49"/>
      <c r="P311" s="23">
        <f t="shared" si="28"/>
        <v>1339</v>
      </c>
      <c r="Q311" s="3"/>
      <c r="R311" s="3" t="s">
        <v>725</v>
      </c>
      <c r="S311" s="3" t="s">
        <v>726</v>
      </c>
      <c r="T311" s="235"/>
      <c r="U311" s="235"/>
    </row>
    <row r="312" spans="1:21" ht="31.5" x14ac:dyDescent="0.25">
      <c r="A312" s="450"/>
      <c r="B312" s="453"/>
      <c r="C312" s="3" t="s">
        <v>152</v>
      </c>
      <c r="D312" s="3" t="s">
        <v>727</v>
      </c>
      <c r="E312" s="45" t="s">
        <v>728</v>
      </c>
      <c r="F312" s="3" t="s">
        <v>42</v>
      </c>
      <c r="G312" s="247">
        <v>53681</v>
      </c>
      <c r="H312" s="247">
        <v>52694</v>
      </c>
      <c r="I312" s="75">
        <f t="shared" si="31"/>
        <v>987</v>
      </c>
      <c r="J312" s="3">
        <v>60</v>
      </c>
      <c r="K312" s="6">
        <f t="shared" si="32"/>
        <v>59220</v>
      </c>
      <c r="L312" s="117">
        <v>1.2999999999999999E-2</v>
      </c>
      <c r="M312" s="78">
        <f t="shared" si="33"/>
        <v>770</v>
      </c>
      <c r="N312" s="48"/>
      <c r="O312" s="49"/>
      <c r="P312" s="23">
        <f t="shared" si="28"/>
        <v>59990</v>
      </c>
      <c r="Q312" s="159" t="s">
        <v>826</v>
      </c>
      <c r="R312" s="3" t="s">
        <v>730</v>
      </c>
      <c r="S312" s="3" t="s">
        <v>417</v>
      </c>
      <c r="T312" s="135" t="s">
        <v>731</v>
      </c>
      <c r="U312" s="235"/>
    </row>
    <row r="313" spans="1:21" ht="31.5" x14ac:dyDescent="0.25">
      <c r="A313" s="450"/>
      <c r="B313" s="453"/>
      <c r="C313" s="136" t="s">
        <v>152</v>
      </c>
      <c r="D313" s="136" t="s">
        <v>732</v>
      </c>
      <c r="E313" s="137" t="s">
        <v>733</v>
      </c>
      <c r="F313" s="136" t="s">
        <v>218</v>
      </c>
      <c r="G313" s="138"/>
      <c r="H313" s="138"/>
      <c r="I313" s="139">
        <f t="shared" si="31"/>
        <v>0</v>
      </c>
      <c r="J313" s="138">
        <v>30</v>
      </c>
      <c r="K313" s="140">
        <f t="shared" si="32"/>
        <v>0</v>
      </c>
      <c r="L313" s="195">
        <v>0</v>
      </c>
      <c r="M313" s="141">
        <f t="shared" si="33"/>
        <v>0</v>
      </c>
      <c r="N313" s="142"/>
      <c r="O313" s="143"/>
      <c r="P313" s="144">
        <f t="shared" si="28"/>
        <v>0</v>
      </c>
      <c r="Q313" s="145" t="s">
        <v>734</v>
      </c>
      <c r="R313" s="3" t="s">
        <v>735</v>
      </c>
      <c r="S313" s="3" t="s">
        <v>736</v>
      </c>
      <c r="T313" s="235" t="s">
        <v>737</v>
      </c>
      <c r="U313" s="235"/>
    </row>
    <row r="314" spans="1:21" ht="59.25" customHeight="1" x14ac:dyDescent="0.25">
      <c r="A314" s="450"/>
      <c r="B314" s="453"/>
      <c r="C314" s="3" t="s">
        <v>152</v>
      </c>
      <c r="D314" s="3" t="s">
        <v>738</v>
      </c>
      <c r="E314" s="45" t="s">
        <v>739</v>
      </c>
      <c r="F314" s="3" t="s">
        <v>218</v>
      </c>
      <c r="G314" s="183">
        <v>11169</v>
      </c>
      <c r="H314" s="183">
        <v>11169</v>
      </c>
      <c r="I314" s="75">
        <f>G314-H314</f>
        <v>0</v>
      </c>
      <c r="J314" s="3">
        <v>20</v>
      </c>
      <c r="K314" s="6">
        <f>I314*J314</f>
        <v>0</v>
      </c>
      <c r="L314" s="117">
        <v>7.4999999999999997E-2</v>
      </c>
      <c r="M314" s="78">
        <f>ROUND(K314*L314,0)</f>
        <v>0</v>
      </c>
      <c r="N314" s="48"/>
      <c r="O314" s="49"/>
      <c r="P314" s="23">
        <f t="shared" si="28"/>
        <v>0</v>
      </c>
      <c r="Q314" s="3"/>
      <c r="R314" s="3" t="s">
        <v>572</v>
      </c>
      <c r="S314" s="3" t="s">
        <v>740</v>
      </c>
      <c r="T314" s="439" t="s">
        <v>741</v>
      </c>
      <c r="U314" s="235"/>
    </row>
    <row r="315" spans="1:21" ht="57.75" customHeight="1" x14ac:dyDescent="0.25">
      <c r="A315" s="450"/>
      <c r="B315" s="453"/>
      <c r="C315" s="3" t="s">
        <v>152</v>
      </c>
      <c r="D315" s="3" t="s">
        <v>738</v>
      </c>
      <c r="E315" s="45" t="s">
        <v>742</v>
      </c>
      <c r="F315" s="3" t="s">
        <v>218</v>
      </c>
      <c r="G315" s="183">
        <v>21507</v>
      </c>
      <c r="H315" s="183">
        <v>21507</v>
      </c>
      <c r="I315" s="75">
        <f t="shared" si="31"/>
        <v>0</v>
      </c>
      <c r="J315" s="3">
        <v>20</v>
      </c>
      <c r="K315" s="6">
        <f>I315*J315</f>
        <v>0</v>
      </c>
      <c r="L315" s="117">
        <v>7.4999999999999997E-2</v>
      </c>
      <c r="M315" s="78">
        <f>ROUND(K315*L315,0)</f>
        <v>0</v>
      </c>
      <c r="N315" s="48"/>
      <c r="O315" s="49"/>
      <c r="P315" s="23">
        <f t="shared" si="28"/>
        <v>0</v>
      </c>
      <c r="Q315" s="3"/>
      <c r="R315" s="3" t="s">
        <v>572</v>
      </c>
      <c r="S315" s="3" t="s">
        <v>740</v>
      </c>
      <c r="T315" s="440"/>
      <c r="U315" s="235"/>
    </row>
    <row r="316" spans="1:21" ht="31.5" x14ac:dyDescent="0.25">
      <c r="A316" s="450"/>
      <c r="B316" s="453"/>
      <c r="C316" s="3" t="s">
        <v>152</v>
      </c>
      <c r="D316" s="3" t="s">
        <v>743</v>
      </c>
      <c r="E316" s="45" t="s">
        <v>744</v>
      </c>
      <c r="F316" s="3" t="s">
        <v>42</v>
      </c>
      <c r="G316" s="247">
        <v>13261</v>
      </c>
      <c r="H316" s="247">
        <v>12698</v>
      </c>
      <c r="I316" s="75">
        <f t="shared" si="31"/>
        <v>563</v>
      </c>
      <c r="J316" s="3">
        <v>120</v>
      </c>
      <c r="K316" s="6">
        <f t="shared" ref="K316:K334" si="34">I316*J316</f>
        <v>67560</v>
      </c>
      <c r="L316" s="117">
        <v>0</v>
      </c>
      <c r="M316" s="78">
        <f>ROUND(K316*L316,0)</f>
        <v>0</v>
      </c>
      <c r="N316" s="48"/>
      <c r="O316" s="49"/>
      <c r="P316" s="23">
        <f t="shared" si="28"/>
        <v>67560</v>
      </c>
      <c r="Q316" s="3"/>
      <c r="R316" s="3" t="s">
        <v>607</v>
      </c>
      <c r="S316" s="3" t="s">
        <v>745</v>
      </c>
      <c r="T316" s="235"/>
      <c r="U316" s="235"/>
    </row>
    <row r="317" spans="1:21" ht="31.5" x14ac:dyDescent="0.25">
      <c r="A317" s="450"/>
      <c r="B317" s="453"/>
      <c r="C317" s="3" t="s">
        <v>152</v>
      </c>
      <c r="D317" s="3" t="s">
        <v>746</v>
      </c>
      <c r="E317" s="12" t="s">
        <v>747</v>
      </c>
      <c r="F317" s="3" t="s">
        <v>42</v>
      </c>
      <c r="G317" s="247">
        <v>45598</v>
      </c>
      <c r="H317" s="247">
        <v>44976</v>
      </c>
      <c r="I317" s="75">
        <f t="shared" si="31"/>
        <v>622</v>
      </c>
      <c r="J317" s="238">
        <v>1</v>
      </c>
      <c r="K317" s="6">
        <f t="shared" si="34"/>
        <v>622</v>
      </c>
      <c r="L317" s="117">
        <v>0</v>
      </c>
      <c r="M317" s="78">
        <f>ROUND(K317*L317,0)</f>
        <v>0</v>
      </c>
      <c r="N317" s="48"/>
      <c r="O317" s="49"/>
      <c r="P317" s="23">
        <f t="shared" si="28"/>
        <v>622</v>
      </c>
      <c r="Q317" s="3"/>
      <c r="R317" s="3" t="s">
        <v>748</v>
      </c>
      <c r="S317" s="3" t="s">
        <v>417</v>
      </c>
      <c r="T317" s="235"/>
      <c r="U317" s="235"/>
    </row>
    <row r="318" spans="1:21" ht="31.5" x14ac:dyDescent="0.25">
      <c r="A318" s="450"/>
      <c r="B318" s="453"/>
      <c r="C318" s="3" t="s">
        <v>152</v>
      </c>
      <c r="D318" s="3" t="s">
        <v>749</v>
      </c>
      <c r="E318" s="12" t="s">
        <v>750</v>
      </c>
      <c r="F318" s="3" t="s">
        <v>42</v>
      </c>
      <c r="G318" s="247">
        <v>120481</v>
      </c>
      <c r="H318" s="247">
        <v>117983</v>
      </c>
      <c r="I318" s="75">
        <f t="shared" si="31"/>
        <v>2498</v>
      </c>
      <c r="J318" s="238">
        <v>1</v>
      </c>
      <c r="K318" s="6">
        <f t="shared" si="34"/>
        <v>2498</v>
      </c>
      <c r="L318" s="117">
        <v>0</v>
      </c>
      <c r="M318" s="78">
        <v>0</v>
      </c>
      <c r="N318" s="48"/>
      <c r="O318" s="49"/>
      <c r="P318" s="23">
        <f t="shared" si="28"/>
        <v>2498</v>
      </c>
      <c r="Q318" s="3"/>
      <c r="R318" s="3" t="s">
        <v>751</v>
      </c>
      <c r="S318" s="3" t="s">
        <v>752</v>
      </c>
      <c r="T318" s="235"/>
      <c r="U318" s="82">
        <f>P67+P68-T319</f>
        <v>703</v>
      </c>
    </row>
    <row r="319" spans="1:21" ht="31.5" x14ac:dyDescent="0.25">
      <c r="A319" s="450"/>
      <c r="B319" s="453"/>
      <c r="C319" s="3" t="s">
        <v>152</v>
      </c>
      <c r="D319" s="3" t="s">
        <v>753</v>
      </c>
      <c r="E319" s="12" t="s">
        <v>754</v>
      </c>
      <c r="F319" s="3" t="s">
        <v>42</v>
      </c>
      <c r="G319" s="247">
        <v>206419</v>
      </c>
      <c r="H319" s="247">
        <v>204435</v>
      </c>
      <c r="I319" s="75">
        <f t="shared" si="31"/>
        <v>1984</v>
      </c>
      <c r="J319" s="238">
        <v>1</v>
      </c>
      <c r="K319" s="6">
        <f t="shared" si="34"/>
        <v>1984</v>
      </c>
      <c r="L319" s="117">
        <v>0</v>
      </c>
      <c r="M319" s="78">
        <f>ROUND(K319*L319,0)</f>
        <v>0</v>
      </c>
      <c r="N319" s="48"/>
      <c r="O319" s="49"/>
      <c r="P319" s="23">
        <f t="shared" si="28"/>
        <v>1984</v>
      </c>
      <c r="Q319" s="3"/>
      <c r="R319" s="3" t="s">
        <v>755</v>
      </c>
      <c r="S319" s="3" t="s">
        <v>417</v>
      </c>
      <c r="T319" s="82">
        <f>SUM(P308:P319)</f>
        <v>151659</v>
      </c>
      <c r="U319" s="146"/>
    </row>
    <row r="320" spans="1:21" ht="31.5" x14ac:dyDescent="0.25">
      <c r="A320" s="450"/>
      <c r="B320" s="453"/>
      <c r="C320" s="124" t="s">
        <v>155</v>
      </c>
      <c r="D320" s="124" t="s">
        <v>756</v>
      </c>
      <c r="E320" s="188" t="s">
        <v>757</v>
      </c>
      <c r="F320" s="124" t="s">
        <v>218</v>
      </c>
      <c r="G320" s="181">
        <v>1493</v>
      </c>
      <c r="H320" s="181">
        <v>1427</v>
      </c>
      <c r="I320" s="126">
        <f t="shared" si="31"/>
        <v>66</v>
      </c>
      <c r="J320" s="124">
        <v>500</v>
      </c>
      <c r="K320" s="128">
        <f t="shared" si="34"/>
        <v>33000</v>
      </c>
      <c r="L320" s="129">
        <v>0</v>
      </c>
      <c r="M320" s="130">
        <f>ROUND(K320*L320,0)</f>
        <v>0</v>
      </c>
      <c r="N320" s="131"/>
      <c r="O320" s="132"/>
      <c r="P320" s="54">
        <f t="shared" si="28"/>
        <v>33000</v>
      </c>
      <c r="Q320" s="124"/>
      <c r="R320" s="3" t="s">
        <v>758</v>
      </c>
      <c r="S320" s="3" t="s">
        <v>759</v>
      </c>
      <c r="T320" s="235"/>
      <c r="U320" s="235"/>
    </row>
    <row r="321" spans="1:26" ht="31.5" x14ac:dyDescent="0.25">
      <c r="A321" s="450"/>
      <c r="B321" s="453"/>
      <c r="C321" s="124" t="s">
        <v>155</v>
      </c>
      <c r="D321" s="124" t="s">
        <v>760</v>
      </c>
      <c r="E321" s="188" t="s">
        <v>761</v>
      </c>
      <c r="F321" s="124" t="s">
        <v>218</v>
      </c>
      <c r="G321" s="183">
        <v>24627</v>
      </c>
      <c r="H321" s="183">
        <v>22040</v>
      </c>
      <c r="I321" s="126">
        <f t="shared" si="31"/>
        <v>2587</v>
      </c>
      <c r="J321" s="183">
        <v>1</v>
      </c>
      <c r="K321" s="128">
        <f t="shared" si="34"/>
        <v>2587</v>
      </c>
      <c r="L321" s="129">
        <v>0</v>
      </c>
      <c r="M321" s="130">
        <f>ROUND(K321*L321,0)</f>
        <v>0</v>
      </c>
      <c r="N321" s="131"/>
      <c r="O321" s="132"/>
      <c r="P321" s="54">
        <f t="shared" si="28"/>
        <v>2587</v>
      </c>
      <c r="Q321" s="124"/>
      <c r="R321" s="3" t="s">
        <v>762</v>
      </c>
      <c r="S321" s="147" t="s">
        <v>763</v>
      </c>
      <c r="T321" s="235"/>
      <c r="U321" s="235"/>
    </row>
    <row r="322" spans="1:26" ht="31.5" x14ac:dyDescent="0.25">
      <c r="A322" s="450"/>
      <c r="B322" s="453"/>
      <c r="C322" s="124" t="s">
        <v>155</v>
      </c>
      <c r="D322" s="124" t="s">
        <v>764</v>
      </c>
      <c r="E322" s="188" t="s">
        <v>765</v>
      </c>
      <c r="F322" s="124" t="s">
        <v>218</v>
      </c>
      <c r="G322" s="183">
        <v>20851</v>
      </c>
      <c r="H322" s="183">
        <v>18789</v>
      </c>
      <c r="I322" s="126">
        <f t="shared" si="31"/>
        <v>2062</v>
      </c>
      <c r="J322" s="183">
        <v>1</v>
      </c>
      <c r="K322" s="128">
        <f t="shared" si="34"/>
        <v>2062</v>
      </c>
      <c r="L322" s="129">
        <v>0</v>
      </c>
      <c r="M322" s="130">
        <v>0</v>
      </c>
      <c r="N322" s="131"/>
      <c r="O322" s="132"/>
      <c r="P322" s="54">
        <f t="shared" si="28"/>
        <v>2062</v>
      </c>
      <c r="Q322" s="124"/>
      <c r="R322" s="3" t="s">
        <v>762</v>
      </c>
      <c r="S322" s="147" t="s">
        <v>763</v>
      </c>
      <c r="T322" s="235"/>
      <c r="U322" s="82" t="e">
        <f>P68+P69-#REF!</f>
        <v>#REF!</v>
      </c>
    </row>
    <row r="323" spans="1:26" ht="31.5" x14ac:dyDescent="0.25">
      <c r="A323" s="450"/>
      <c r="B323" s="453"/>
      <c r="C323" s="124" t="s">
        <v>155</v>
      </c>
      <c r="D323" s="124" t="s">
        <v>760</v>
      </c>
      <c r="E323" s="188" t="s">
        <v>766</v>
      </c>
      <c r="F323" s="124" t="s">
        <v>218</v>
      </c>
      <c r="G323" s="183">
        <v>4377</v>
      </c>
      <c r="H323" s="183">
        <v>4017</v>
      </c>
      <c r="I323" s="126">
        <f t="shared" si="31"/>
        <v>360</v>
      </c>
      <c r="J323" s="183">
        <v>1</v>
      </c>
      <c r="K323" s="128">
        <f t="shared" si="34"/>
        <v>360</v>
      </c>
      <c r="L323" s="129">
        <v>0</v>
      </c>
      <c r="M323" s="130">
        <f t="shared" ref="M323:M334" si="35">ROUND(K323*L323,0)</f>
        <v>0</v>
      </c>
      <c r="N323" s="131"/>
      <c r="O323" s="132"/>
      <c r="P323" s="54">
        <f t="shared" si="28"/>
        <v>360</v>
      </c>
      <c r="Q323" s="124"/>
      <c r="R323" s="3" t="s">
        <v>762</v>
      </c>
      <c r="S323" s="147" t="s">
        <v>763</v>
      </c>
      <c r="T323" s="235"/>
      <c r="U323" s="15"/>
    </row>
    <row r="324" spans="1:26" ht="31.5" x14ac:dyDescent="0.25">
      <c r="A324" s="450"/>
      <c r="B324" s="453"/>
      <c r="C324" s="3" t="s">
        <v>183</v>
      </c>
      <c r="D324" s="3" t="s">
        <v>767</v>
      </c>
      <c r="E324" s="12" t="s">
        <v>185</v>
      </c>
      <c r="F324" s="3" t="s">
        <v>218</v>
      </c>
      <c r="G324" s="238">
        <v>11380</v>
      </c>
      <c r="H324" s="238">
        <v>11243</v>
      </c>
      <c r="I324" s="75">
        <f t="shared" si="31"/>
        <v>137</v>
      </c>
      <c r="J324" s="238">
        <v>20</v>
      </c>
      <c r="K324" s="3">
        <f>I324*J324</f>
        <v>2740</v>
      </c>
      <c r="L324" s="117">
        <v>0</v>
      </c>
      <c r="M324" s="78">
        <f t="shared" si="35"/>
        <v>0</v>
      </c>
      <c r="N324" s="48"/>
      <c r="O324" s="49"/>
      <c r="P324" s="23">
        <f t="shared" si="28"/>
        <v>2740</v>
      </c>
      <c r="Q324" s="3"/>
      <c r="R324" s="3" t="s">
        <v>768</v>
      </c>
      <c r="S324" s="147" t="s">
        <v>769</v>
      </c>
      <c r="T324" s="146"/>
      <c r="U324" s="146"/>
    </row>
    <row r="325" spans="1:26" ht="31.5" x14ac:dyDescent="0.25">
      <c r="A325" s="450"/>
      <c r="B325" s="453"/>
      <c r="C325" s="3" t="s">
        <v>183</v>
      </c>
      <c r="D325" s="3" t="s">
        <v>767</v>
      </c>
      <c r="E325" s="12" t="s">
        <v>188</v>
      </c>
      <c r="F325" s="3" t="s">
        <v>218</v>
      </c>
      <c r="G325" s="183"/>
      <c r="H325" s="183"/>
      <c r="I325" s="75">
        <f t="shared" si="31"/>
        <v>0</v>
      </c>
      <c r="J325" s="238">
        <v>20</v>
      </c>
      <c r="K325" s="3">
        <f>I325*J325</f>
        <v>0</v>
      </c>
      <c r="L325" s="117">
        <v>0</v>
      </c>
      <c r="M325" s="78">
        <f t="shared" si="35"/>
        <v>0</v>
      </c>
      <c r="N325" s="48"/>
      <c r="O325" s="49"/>
      <c r="P325" s="144">
        <v>1656</v>
      </c>
      <c r="Q325" s="3" t="s">
        <v>286</v>
      </c>
      <c r="R325" s="3" t="s">
        <v>768</v>
      </c>
      <c r="S325" s="147" t="s">
        <v>770</v>
      </c>
      <c r="T325" s="146" t="s">
        <v>771</v>
      </c>
      <c r="U325" s="146"/>
    </row>
    <row r="326" spans="1:26" ht="31.5" x14ac:dyDescent="0.25">
      <c r="A326" s="450"/>
      <c r="B326" s="453"/>
      <c r="C326" s="3" t="s">
        <v>183</v>
      </c>
      <c r="D326" s="3" t="s">
        <v>767</v>
      </c>
      <c r="E326" s="12" t="s">
        <v>190</v>
      </c>
      <c r="F326" s="3" t="s">
        <v>218</v>
      </c>
      <c r="G326" s="183">
        <v>10510</v>
      </c>
      <c r="H326" s="183">
        <v>10367</v>
      </c>
      <c r="I326" s="75">
        <f>G326-H326</f>
        <v>143</v>
      </c>
      <c r="J326" s="238">
        <v>20</v>
      </c>
      <c r="K326" s="3">
        <f t="shared" si="34"/>
        <v>2860</v>
      </c>
      <c r="L326" s="117">
        <v>0</v>
      </c>
      <c r="M326" s="78">
        <f t="shared" si="35"/>
        <v>0</v>
      </c>
      <c r="N326" s="48"/>
      <c r="O326" s="49"/>
      <c r="P326" s="23">
        <f t="shared" si="28"/>
        <v>2860</v>
      </c>
      <c r="Q326" s="3"/>
      <c r="R326" s="3" t="s">
        <v>768</v>
      </c>
      <c r="S326" s="147" t="s">
        <v>772</v>
      </c>
      <c r="T326" s="146"/>
      <c r="U326" s="82">
        <f>P82+P83-T327</f>
        <v>90</v>
      </c>
    </row>
    <row r="327" spans="1:26" ht="31.5" x14ac:dyDescent="0.25">
      <c r="A327" s="450"/>
      <c r="B327" s="453"/>
      <c r="C327" s="3" t="s">
        <v>183</v>
      </c>
      <c r="D327" s="3" t="s">
        <v>767</v>
      </c>
      <c r="E327" s="45" t="s">
        <v>192</v>
      </c>
      <c r="F327" s="3" t="s">
        <v>218</v>
      </c>
      <c r="G327" s="238">
        <v>6588</v>
      </c>
      <c r="H327" s="238">
        <v>6346</v>
      </c>
      <c r="I327" s="75">
        <f>G327-H327</f>
        <v>242</v>
      </c>
      <c r="J327" s="3">
        <v>30</v>
      </c>
      <c r="K327" s="3">
        <f t="shared" si="34"/>
        <v>7260</v>
      </c>
      <c r="L327" s="117">
        <v>0</v>
      </c>
      <c r="M327" s="78">
        <f t="shared" si="35"/>
        <v>0</v>
      </c>
      <c r="N327" s="48"/>
      <c r="O327" s="49"/>
      <c r="P327" s="23">
        <f t="shared" si="28"/>
        <v>7260</v>
      </c>
      <c r="Q327" s="3"/>
      <c r="R327" s="3" t="s">
        <v>773</v>
      </c>
      <c r="S327" s="147" t="s">
        <v>774</v>
      </c>
      <c r="T327" s="82">
        <f>SUM(P326:P327)</f>
        <v>10120</v>
      </c>
      <c r="U327" s="235"/>
    </row>
    <row r="328" spans="1:26" ht="31.5" x14ac:dyDescent="0.25">
      <c r="A328" s="450"/>
      <c r="B328" s="453"/>
      <c r="C328" s="3" t="s">
        <v>170</v>
      </c>
      <c r="D328" s="3" t="s">
        <v>775</v>
      </c>
      <c r="E328" s="45" t="s">
        <v>172</v>
      </c>
      <c r="F328" s="3" t="s">
        <v>218</v>
      </c>
      <c r="G328" s="238">
        <v>20066</v>
      </c>
      <c r="H328" s="238">
        <v>19804</v>
      </c>
      <c r="I328" s="75">
        <f t="shared" si="31"/>
        <v>262</v>
      </c>
      <c r="J328" s="3">
        <v>30</v>
      </c>
      <c r="K328" s="6">
        <f t="shared" si="34"/>
        <v>7860</v>
      </c>
      <c r="L328" s="117">
        <v>0</v>
      </c>
      <c r="M328" s="78">
        <f t="shared" si="35"/>
        <v>0</v>
      </c>
      <c r="N328" s="48"/>
      <c r="O328" s="49"/>
      <c r="P328" s="23">
        <f t="shared" si="28"/>
        <v>7860</v>
      </c>
      <c r="Q328" s="3"/>
      <c r="R328" s="3" t="s">
        <v>827</v>
      </c>
      <c r="S328" s="147" t="s">
        <v>777</v>
      </c>
      <c r="T328" s="235"/>
      <c r="U328" s="82">
        <f>P77+P78-T329</f>
        <v>84</v>
      </c>
    </row>
    <row r="329" spans="1:26" ht="31.5" x14ac:dyDescent="0.25">
      <c r="A329" s="450"/>
      <c r="B329" s="453"/>
      <c r="C329" s="3" t="s">
        <v>170</v>
      </c>
      <c r="D329" s="3" t="s">
        <v>778</v>
      </c>
      <c r="E329" s="12" t="s">
        <v>779</v>
      </c>
      <c r="F329" s="3" t="s">
        <v>218</v>
      </c>
      <c r="G329" s="238">
        <v>694276</v>
      </c>
      <c r="H329" s="238">
        <v>686462</v>
      </c>
      <c r="I329" s="75">
        <f>G329-H329</f>
        <v>7814</v>
      </c>
      <c r="J329" s="238">
        <v>1</v>
      </c>
      <c r="K329" s="6">
        <f t="shared" si="34"/>
        <v>7814</v>
      </c>
      <c r="L329" s="117">
        <v>0</v>
      </c>
      <c r="M329" s="78">
        <f t="shared" si="35"/>
        <v>0</v>
      </c>
      <c r="N329" s="48"/>
      <c r="O329" s="49"/>
      <c r="P329" s="23">
        <f t="shared" si="28"/>
        <v>7814</v>
      </c>
      <c r="Q329" s="3"/>
      <c r="R329" s="3" t="s">
        <v>762</v>
      </c>
      <c r="S329" s="147" t="s">
        <v>780</v>
      </c>
      <c r="T329" s="82">
        <f>SUM(P328:P329)</f>
        <v>15674</v>
      </c>
      <c r="U329" s="82">
        <f>P79-T330</f>
        <v>13</v>
      </c>
    </row>
    <row r="330" spans="1:26" ht="31.5" x14ac:dyDescent="0.25">
      <c r="A330" s="450"/>
      <c r="B330" s="453"/>
      <c r="C330" s="3" t="s">
        <v>178</v>
      </c>
      <c r="D330" s="3" t="s">
        <v>781</v>
      </c>
      <c r="E330" s="12" t="s">
        <v>180</v>
      </c>
      <c r="F330" s="3" t="s">
        <v>218</v>
      </c>
      <c r="G330" s="238">
        <v>100744</v>
      </c>
      <c r="H330" s="238">
        <v>98338</v>
      </c>
      <c r="I330" s="75">
        <f>G330-H330</f>
        <v>2406</v>
      </c>
      <c r="J330" s="238">
        <v>1</v>
      </c>
      <c r="K330" s="6">
        <f t="shared" si="34"/>
        <v>2406</v>
      </c>
      <c r="L330" s="117">
        <v>0</v>
      </c>
      <c r="M330" s="78">
        <f t="shared" si="35"/>
        <v>0</v>
      </c>
      <c r="N330" s="48"/>
      <c r="O330" s="49"/>
      <c r="P330" s="23">
        <f t="shared" si="28"/>
        <v>2406</v>
      </c>
      <c r="Q330" s="45"/>
      <c r="R330" s="3" t="s">
        <v>762</v>
      </c>
      <c r="S330" s="147" t="s">
        <v>782</v>
      </c>
      <c r="T330" s="82">
        <f>SUM(P330)</f>
        <v>2406</v>
      </c>
      <c r="U330" s="148"/>
      <c r="V330" s="148"/>
      <c r="W330" s="149"/>
      <c r="X330" s="149"/>
      <c r="Y330" s="149"/>
      <c r="Z330" s="149"/>
    </row>
    <row r="331" spans="1:26" ht="31.5" x14ac:dyDescent="0.25">
      <c r="A331" s="450"/>
      <c r="B331" s="453"/>
      <c r="C331" s="3" t="s">
        <v>195</v>
      </c>
      <c r="D331" s="3" t="s">
        <v>783</v>
      </c>
      <c r="E331" s="12" t="s">
        <v>204</v>
      </c>
      <c r="F331" s="3" t="s">
        <v>218</v>
      </c>
      <c r="G331" s="238">
        <v>21483</v>
      </c>
      <c r="H331" s="238">
        <v>20423</v>
      </c>
      <c r="I331" s="75">
        <f>G331-H331</f>
        <v>1060</v>
      </c>
      <c r="J331" s="238">
        <v>10</v>
      </c>
      <c r="K331" s="6">
        <f t="shared" si="34"/>
        <v>10600</v>
      </c>
      <c r="L331" s="117">
        <v>0</v>
      </c>
      <c r="M331" s="78">
        <f t="shared" si="35"/>
        <v>0</v>
      </c>
      <c r="N331" s="48"/>
      <c r="O331" s="49"/>
      <c r="P331" s="23">
        <f t="shared" si="28"/>
        <v>10600</v>
      </c>
      <c r="Q331" s="3"/>
      <c r="R331" s="3" t="s">
        <v>553</v>
      </c>
      <c r="S331" s="147" t="s">
        <v>784</v>
      </c>
      <c r="T331" s="441"/>
      <c r="U331" s="442"/>
      <c r="V331" s="442"/>
      <c r="W331" s="442"/>
      <c r="X331" s="442"/>
      <c r="Y331" s="442"/>
    </row>
    <row r="332" spans="1:26" ht="31.5" x14ac:dyDescent="0.25">
      <c r="A332" s="450"/>
      <c r="B332" s="453"/>
      <c r="C332" s="3" t="s">
        <v>195</v>
      </c>
      <c r="D332" s="3" t="s">
        <v>785</v>
      </c>
      <c r="E332" s="12" t="s">
        <v>200</v>
      </c>
      <c r="F332" s="3" t="s">
        <v>218</v>
      </c>
      <c r="G332" s="238">
        <v>4</v>
      </c>
      <c r="H332" s="238">
        <v>4</v>
      </c>
      <c r="I332" s="75">
        <f>G332-H332</f>
        <v>0</v>
      </c>
      <c r="J332" s="238">
        <v>50</v>
      </c>
      <c r="K332" s="6">
        <f t="shared" si="34"/>
        <v>0</v>
      </c>
      <c r="L332" s="117">
        <v>0</v>
      </c>
      <c r="M332" s="78">
        <f t="shared" si="35"/>
        <v>0</v>
      </c>
      <c r="N332" s="48"/>
      <c r="O332" s="49"/>
      <c r="P332" s="23">
        <f t="shared" si="28"/>
        <v>0</v>
      </c>
      <c r="Q332" s="3"/>
      <c r="R332" s="3" t="s">
        <v>553</v>
      </c>
      <c r="S332" s="147" t="s">
        <v>786</v>
      </c>
      <c r="T332" s="235"/>
      <c r="U332" s="82">
        <f>P84+P85+P86+P87-T333</f>
        <v>292</v>
      </c>
    </row>
    <row r="333" spans="1:26" ht="31.5" x14ac:dyDescent="0.25">
      <c r="A333" s="450"/>
      <c r="B333" s="453"/>
      <c r="C333" s="3" t="s">
        <v>195</v>
      </c>
      <c r="D333" s="3" t="s">
        <v>787</v>
      </c>
      <c r="E333" s="12" t="s">
        <v>196</v>
      </c>
      <c r="F333" s="3" t="s">
        <v>218</v>
      </c>
      <c r="G333" s="238">
        <v>6062</v>
      </c>
      <c r="H333" s="238">
        <v>5660</v>
      </c>
      <c r="I333" s="75">
        <f>G333-H333</f>
        <v>402</v>
      </c>
      <c r="J333" s="238">
        <v>50</v>
      </c>
      <c r="K333" s="6">
        <f t="shared" si="34"/>
        <v>20100</v>
      </c>
      <c r="L333" s="117">
        <v>0</v>
      </c>
      <c r="M333" s="78">
        <f t="shared" si="35"/>
        <v>0</v>
      </c>
      <c r="N333" s="48"/>
      <c r="O333" s="49"/>
      <c r="P333" s="23">
        <f t="shared" si="28"/>
        <v>20100</v>
      </c>
      <c r="Q333" s="3"/>
      <c r="R333" s="3" t="s">
        <v>553</v>
      </c>
      <c r="S333" s="147" t="s">
        <v>788</v>
      </c>
      <c r="T333" s="82">
        <f>SUM(P331:P333)</f>
        <v>30700</v>
      </c>
      <c r="U333" s="150" t="e">
        <f>SUM(U211:U331)+P13-P16</f>
        <v>#REF!</v>
      </c>
    </row>
    <row r="334" spans="1:26" ht="31.5" x14ac:dyDescent="0.25">
      <c r="A334" s="451"/>
      <c r="B334" s="454"/>
      <c r="C334" s="3" t="s">
        <v>205</v>
      </c>
      <c r="D334" s="3" t="s">
        <v>789</v>
      </c>
      <c r="E334" s="12" t="s">
        <v>207</v>
      </c>
      <c r="F334" s="3" t="s">
        <v>218</v>
      </c>
      <c r="G334" s="238"/>
      <c r="H334" s="238"/>
      <c r="I334" s="75">
        <f t="shared" si="31"/>
        <v>0</v>
      </c>
      <c r="J334" s="238">
        <v>20</v>
      </c>
      <c r="K334" s="6">
        <f t="shared" si="34"/>
        <v>0</v>
      </c>
      <c r="L334" s="117">
        <v>0</v>
      </c>
      <c r="M334" s="78">
        <f t="shared" si="35"/>
        <v>0</v>
      </c>
      <c r="N334" s="48"/>
      <c r="O334" s="49"/>
      <c r="P334" s="144">
        <v>10662</v>
      </c>
      <c r="Q334" s="3" t="s">
        <v>286</v>
      </c>
      <c r="R334" s="116" t="s">
        <v>686</v>
      </c>
      <c r="S334" s="147" t="s">
        <v>790</v>
      </c>
      <c r="T334" s="82">
        <f>SUM(P331:P334)</f>
        <v>41362</v>
      </c>
      <c r="U334" s="150" t="e">
        <f>SUM(U212:U332)+P14-P17</f>
        <v>#REF!</v>
      </c>
    </row>
    <row r="335" spans="1:26" x14ac:dyDescent="0.25">
      <c r="A335" s="157" t="s">
        <v>791</v>
      </c>
      <c r="B335" s="3" t="s">
        <v>792</v>
      </c>
      <c r="C335" s="242"/>
      <c r="D335" s="242"/>
      <c r="E335" s="242"/>
      <c r="F335" s="242"/>
      <c r="G335" s="242"/>
      <c r="H335" s="242"/>
      <c r="I335" s="242"/>
      <c r="J335" s="242"/>
      <c r="K335" s="243"/>
      <c r="L335" s="243"/>
      <c r="M335" s="243"/>
      <c r="N335" s="243"/>
      <c r="O335" s="244"/>
      <c r="P335" s="61">
        <v>0</v>
      </c>
      <c r="Q335" s="238"/>
      <c r="V335" s="25" t="s">
        <v>793</v>
      </c>
    </row>
    <row r="336" spans="1:26" ht="31.5" x14ac:dyDescent="0.25">
      <c r="A336" s="157" t="s">
        <v>794</v>
      </c>
      <c r="B336" s="3" t="s">
        <v>795</v>
      </c>
      <c r="C336" s="242"/>
      <c r="D336" s="242"/>
      <c r="E336" s="242"/>
      <c r="F336" s="242"/>
      <c r="G336" s="242"/>
      <c r="H336" s="242"/>
      <c r="I336" s="242"/>
      <c r="J336" s="242"/>
      <c r="K336" s="243"/>
      <c r="L336" s="243"/>
      <c r="M336" s="243"/>
      <c r="N336" s="243"/>
      <c r="O336" s="244"/>
      <c r="P336" s="60">
        <v>0</v>
      </c>
      <c r="Q336" s="238"/>
      <c r="V336" s="3"/>
      <c r="X336" s="25" t="s">
        <v>42</v>
      </c>
    </row>
    <row r="337" spans="1:24" ht="31.5" x14ac:dyDescent="0.25">
      <c r="A337" s="157" t="s">
        <v>796</v>
      </c>
      <c r="B337" s="3" t="s">
        <v>797</v>
      </c>
      <c r="C337" s="242"/>
      <c r="D337" s="242"/>
      <c r="E337" s="242"/>
      <c r="F337" s="242"/>
      <c r="G337" s="242"/>
      <c r="H337" s="242"/>
      <c r="I337" s="242"/>
      <c r="J337" s="242"/>
      <c r="K337" s="243"/>
      <c r="L337" s="243"/>
      <c r="M337" s="243"/>
      <c r="N337" s="243"/>
      <c r="O337" s="244"/>
      <c r="P337" s="60">
        <f>ROUND(SUMIF(F138:F334,X336,P138:P334),0)</f>
        <v>356057</v>
      </c>
      <c r="Q337" s="238"/>
      <c r="X337" s="25" t="s">
        <v>218</v>
      </c>
    </row>
    <row r="338" spans="1:24" x14ac:dyDescent="0.25">
      <c r="A338" s="157" t="s">
        <v>798</v>
      </c>
      <c r="B338" s="3" t="s">
        <v>799</v>
      </c>
      <c r="C338" s="242"/>
      <c r="D338" s="242"/>
      <c r="E338" s="242"/>
      <c r="F338" s="242"/>
      <c r="G338" s="242"/>
      <c r="H338" s="242"/>
      <c r="I338" s="242"/>
      <c r="J338" s="242"/>
      <c r="K338" s="243"/>
      <c r="L338" s="243"/>
      <c r="M338" s="243"/>
      <c r="N338" s="243"/>
      <c r="O338" s="244"/>
      <c r="P338" s="60">
        <f>ROUND(SUMIF(F138:F334,X337,P138:P334),0)</f>
        <v>704168</v>
      </c>
      <c r="Q338" s="238"/>
      <c r="U338" s="15"/>
    </row>
    <row r="339" spans="1:24" x14ac:dyDescent="0.25">
      <c r="A339" s="158"/>
      <c r="B339" s="151" t="s">
        <v>800</v>
      </c>
      <c r="C339" s="249"/>
      <c r="D339" s="249"/>
      <c r="E339" s="249"/>
      <c r="F339" s="443"/>
      <c r="G339" s="443"/>
      <c r="H339" s="443"/>
      <c r="I339" s="443"/>
      <c r="J339" s="443"/>
      <c r="K339" s="443"/>
      <c r="L339" s="443"/>
      <c r="M339" s="443"/>
      <c r="N339" s="443"/>
      <c r="O339" s="444"/>
      <c r="P339" s="61">
        <f>ROUND(SUM(P335:P338),0)</f>
        <v>1060225</v>
      </c>
      <c r="Q339" s="151"/>
      <c r="R339" s="15" t="s">
        <v>801</v>
      </c>
      <c r="S339" s="15">
        <f>P93-P339</f>
        <v>20254</v>
      </c>
      <c r="T339" s="15"/>
    </row>
    <row r="340" spans="1:24" x14ac:dyDescent="0.25">
      <c r="A340" s="445" t="s">
        <v>802</v>
      </c>
      <c r="B340" s="446"/>
      <c r="C340" s="446"/>
      <c r="D340" s="446"/>
      <c r="E340" s="446"/>
      <c r="F340" s="446"/>
      <c r="G340" s="446"/>
      <c r="H340" s="446"/>
      <c r="I340" s="446"/>
      <c r="J340" s="446"/>
      <c r="K340" s="446"/>
      <c r="L340" s="446"/>
      <c r="M340" s="446"/>
      <c r="N340" s="446"/>
      <c r="O340" s="447"/>
      <c r="P340" s="61">
        <f>P343+P344+P342</f>
        <v>20254</v>
      </c>
      <c r="Q340" s="238"/>
      <c r="R340" s="15"/>
    </row>
    <row r="341" spans="1:24" x14ac:dyDescent="0.25">
      <c r="A341" s="157" t="s">
        <v>803</v>
      </c>
      <c r="B341" s="3" t="s">
        <v>804</v>
      </c>
      <c r="C341" s="242"/>
      <c r="D341" s="242"/>
      <c r="E341" s="242"/>
      <c r="F341" s="242"/>
      <c r="G341" s="242"/>
      <c r="H341" s="242"/>
      <c r="I341" s="242"/>
      <c r="J341" s="242"/>
      <c r="K341" s="243"/>
      <c r="L341" s="243"/>
      <c r="M341" s="243"/>
      <c r="N341" s="243"/>
      <c r="O341" s="244"/>
      <c r="P341" s="61"/>
      <c r="Q341" s="238"/>
    </row>
    <row r="342" spans="1:24" x14ac:dyDescent="0.25">
      <c r="A342" s="157" t="s">
        <v>805</v>
      </c>
      <c r="B342" s="3" t="s">
        <v>806</v>
      </c>
      <c r="C342" s="242"/>
      <c r="D342" s="242"/>
      <c r="E342" s="242"/>
      <c r="F342" s="242"/>
      <c r="G342" s="242"/>
      <c r="H342" s="242"/>
      <c r="I342" s="242"/>
      <c r="J342" s="242"/>
      <c r="K342" s="243"/>
      <c r="L342" s="243"/>
      <c r="M342" s="243"/>
      <c r="N342" s="243"/>
      <c r="O342" s="244"/>
      <c r="P342" s="61"/>
      <c r="Q342" s="238"/>
      <c r="R342" s="15"/>
    </row>
    <row r="343" spans="1:24" x14ac:dyDescent="0.25">
      <c r="A343" s="157" t="s">
        <v>807</v>
      </c>
      <c r="B343" s="3" t="s">
        <v>808</v>
      </c>
      <c r="C343" s="242"/>
      <c r="D343" s="242"/>
      <c r="E343" s="242"/>
      <c r="F343" s="242"/>
      <c r="G343" s="242"/>
      <c r="H343" s="242"/>
      <c r="I343" s="242"/>
      <c r="J343" s="242"/>
      <c r="K343" s="243"/>
      <c r="L343" s="243"/>
      <c r="M343" s="243"/>
      <c r="N343" s="243"/>
      <c r="O343" s="244"/>
      <c r="P343" s="61">
        <f>SUM(M44:M88)</f>
        <v>14943</v>
      </c>
      <c r="Q343" s="3"/>
      <c r="R343" s="152" t="s">
        <v>809</v>
      </c>
    </row>
    <row r="344" spans="1:24" x14ac:dyDescent="0.25">
      <c r="A344" s="157" t="s">
        <v>810</v>
      </c>
      <c r="B344" s="3" t="s">
        <v>811</v>
      </c>
      <c r="C344" s="242"/>
      <c r="D344" s="242"/>
      <c r="E344" s="242"/>
      <c r="F344" s="242"/>
      <c r="G344" s="242"/>
      <c r="H344" s="242"/>
      <c r="I344" s="242"/>
      <c r="J344" s="242"/>
      <c r="K344" s="243"/>
      <c r="L344" s="243"/>
      <c r="M344" s="243"/>
      <c r="N344" s="243"/>
      <c r="O344" s="244"/>
      <c r="P344" s="61">
        <f>P93-P339-P343</f>
        <v>5311</v>
      </c>
      <c r="Q344" s="3"/>
      <c r="R344" s="153" t="s">
        <v>812</v>
      </c>
    </row>
    <row r="345" spans="1:24" x14ac:dyDescent="0.25">
      <c r="A345" s="438" t="s">
        <v>813</v>
      </c>
      <c r="B345" s="438"/>
      <c r="C345" s="102"/>
      <c r="D345" s="102"/>
      <c r="E345" s="102"/>
      <c r="F345" s="102"/>
      <c r="G345" s="102"/>
      <c r="H345" s="102"/>
      <c r="I345" s="102"/>
      <c r="J345" s="102"/>
      <c r="P345" s="154"/>
      <c r="Q345" s="173"/>
    </row>
    <row r="346" spans="1:24" x14ac:dyDescent="0.25">
      <c r="A346" s="173"/>
      <c r="B346" s="156" t="s">
        <v>814</v>
      </c>
      <c r="C346" s="156"/>
      <c r="D346" s="156"/>
      <c r="E346" s="156"/>
      <c r="H346" s="438"/>
      <c r="I346" s="438"/>
      <c r="J346" s="438"/>
      <c r="K346" s="448" t="s">
        <v>815</v>
      </c>
      <c r="L346" s="448"/>
      <c r="M346" s="448"/>
      <c r="N346" s="448"/>
      <c r="O346" s="173"/>
      <c r="P346" s="173"/>
      <c r="Q346" s="173"/>
    </row>
    <row r="347" spans="1:24" x14ac:dyDescent="0.25">
      <c r="A347" s="173"/>
      <c r="B347" s="173" t="s">
        <v>816</v>
      </c>
      <c r="C347" s="173"/>
      <c r="D347" s="173"/>
      <c r="E347" s="173"/>
      <c r="F347" s="173"/>
      <c r="H347" s="102"/>
      <c r="I347" s="102"/>
      <c r="J347" s="102"/>
      <c r="K347" s="102"/>
      <c r="L347" s="173" t="s">
        <v>817</v>
      </c>
      <c r="M347" s="173"/>
      <c r="N347" s="173"/>
      <c r="O347" s="173"/>
      <c r="P347" s="173"/>
      <c r="Q347" s="173"/>
      <c r="R347" s="173"/>
    </row>
    <row r="348" spans="1:24" x14ac:dyDescent="0.25">
      <c r="A348" s="173"/>
      <c r="B348" s="173"/>
      <c r="C348" s="173"/>
      <c r="D348" s="173"/>
      <c r="E348" s="173"/>
      <c r="F348" s="173"/>
      <c r="H348" s="438"/>
      <c r="I348" s="438"/>
      <c r="J348" s="438"/>
      <c r="K348" s="102"/>
      <c r="L348" s="173"/>
      <c r="M348" s="173"/>
      <c r="N348" s="173"/>
      <c r="O348" s="173"/>
      <c r="P348" s="173"/>
      <c r="Q348" s="173"/>
      <c r="R348" s="173"/>
    </row>
    <row r="349" spans="1:24" x14ac:dyDescent="0.25">
      <c r="A349" s="155"/>
      <c r="B349" s="155" t="s">
        <v>818</v>
      </c>
      <c r="C349" s="173"/>
      <c r="D349" s="173"/>
      <c r="E349" s="173"/>
      <c r="F349" s="173"/>
      <c r="H349" s="438"/>
      <c r="I349" s="438"/>
      <c r="J349" s="438"/>
      <c r="L349" s="173" t="s">
        <v>819</v>
      </c>
      <c r="M349" s="173"/>
      <c r="N349" s="173"/>
      <c r="O349" s="173"/>
      <c r="P349" s="173"/>
      <c r="Q349" s="173"/>
      <c r="R349" s="173"/>
    </row>
    <row r="350" spans="1:24" x14ac:dyDescent="0.25">
      <c r="D350" s="173"/>
      <c r="E350" s="173"/>
      <c r="F350" s="173"/>
      <c r="L350" s="173"/>
      <c r="M350" s="173"/>
      <c r="N350" s="173"/>
      <c r="O350" s="173"/>
      <c r="P350" s="173"/>
      <c r="Q350" s="154"/>
    </row>
    <row r="351" spans="1:24" x14ac:dyDescent="0.25">
      <c r="L351" s="438"/>
      <c r="M351" s="438"/>
      <c r="N351" s="438"/>
      <c r="O351" s="438"/>
      <c r="P351" s="173"/>
      <c r="Q351" s="173"/>
    </row>
    <row r="352" spans="1:24" x14ac:dyDescent="0.25">
      <c r="K352" s="173"/>
      <c r="L352" s="173"/>
      <c r="M352" s="173"/>
      <c r="N352" s="173"/>
      <c r="O352" s="173"/>
      <c r="P352" s="173"/>
      <c r="Q352" s="173"/>
    </row>
  </sheetData>
  <mergeCells count="79">
    <mergeCell ref="H348:J348"/>
    <mergeCell ref="H349:J349"/>
    <mergeCell ref="L351:O351"/>
    <mergeCell ref="T314:T315"/>
    <mergeCell ref="T331:Y331"/>
    <mergeCell ref="F339:O339"/>
    <mergeCell ref="A340:O340"/>
    <mergeCell ref="A345:B345"/>
    <mergeCell ref="H346:J346"/>
    <mergeCell ref="K346:N346"/>
    <mergeCell ref="A213:A334"/>
    <mergeCell ref="B213:B334"/>
    <mergeCell ref="C255:C256"/>
    <mergeCell ref="D255:D256"/>
    <mergeCell ref="E255:E256"/>
    <mergeCell ref="B135:O135"/>
    <mergeCell ref="B136:O136"/>
    <mergeCell ref="A137:P137"/>
    <mergeCell ref="A201:A212"/>
    <mergeCell ref="B201:B212"/>
    <mergeCell ref="B134:O134"/>
    <mergeCell ref="B117:O117"/>
    <mergeCell ref="A118:O118"/>
    <mergeCell ref="A119:O119"/>
    <mergeCell ref="A120:O120"/>
    <mergeCell ref="A121:O121"/>
    <mergeCell ref="A122:O122"/>
    <mergeCell ref="A124:A131"/>
    <mergeCell ref="B124:B125"/>
    <mergeCell ref="B126:B131"/>
    <mergeCell ref="B132:O132"/>
    <mergeCell ref="B133:O133"/>
    <mergeCell ref="B116:O116"/>
    <mergeCell ref="A95:A98"/>
    <mergeCell ref="B99:O99"/>
    <mergeCell ref="B100:O100"/>
    <mergeCell ref="B101:O101"/>
    <mergeCell ref="B102:O102"/>
    <mergeCell ref="B103:O103"/>
    <mergeCell ref="A105:A112"/>
    <mergeCell ref="B105:B112"/>
    <mergeCell ref="B113:O113"/>
    <mergeCell ref="B114:O114"/>
    <mergeCell ref="B115:O115"/>
    <mergeCell ref="A94:P94"/>
    <mergeCell ref="A13:Q13"/>
    <mergeCell ref="B52:B88"/>
    <mergeCell ref="R84:T84"/>
    <mergeCell ref="R85:T85"/>
    <mergeCell ref="R86:T86"/>
    <mergeCell ref="R87:T87"/>
    <mergeCell ref="R88:T88"/>
    <mergeCell ref="B89:O89"/>
    <mergeCell ref="B90:O90"/>
    <mergeCell ref="B91:O91"/>
    <mergeCell ref="B92:O92"/>
    <mergeCell ref="B93:O93"/>
    <mergeCell ref="Q10:Q12"/>
    <mergeCell ref="A6:Q6"/>
    <mergeCell ref="A8:P8"/>
    <mergeCell ref="A10:A12"/>
    <mergeCell ref="B10:B12"/>
    <mergeCell ref="C10:D12"/>
    <mergeCell ref="E10:E12"/>
    <mergeCell ref="F10:F12"/>
    <mergeCell ref="G10:H10"/>
    <mergeCell ref="I10:I12"/>
    <mergeCell ref="J10:J12"/>
    <mergeCell ref="K10:K12"/>
    <mergeCell ref="L10:L12"/>
    <mergeCell ref="M10:M12"/>
    <mergeCell ref="N10:O10"/>
    <mergeCell ref="P10:P12"/>
    <mergeCell ref="G5:J5"/>
    <mergeCell ref="N1:Q1"/>
    <mergeCell ref="N2:Q2"/>
    <mergeCell ref="K3:L3"/>
    <mergeCell ref="N3:Q3"/>
    <mergeCell ref="A4:Q4"/>
  </mergeCells>
  <pageMargins left="0.7" right="0.7" top="0.75" bottom="0.75" header="0.3" footer="0.3"/>
  <pageSetup paperSize="9" scale="10" orientation="landscape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A358"/>
  <sheetViews>
    <sheetView view="pageBreakPreview" topLeftCell="A91" zoomScale="60" zoomScaleNormal="100" workbookViewId="0">
      <selection activeCell="J170" sqref="J170"/>
    </sheetView>
  </sheetViews>
  <sheetFormatPr defaultColWidth="8.85546875" defaultRowHeight="15.75" x14ac:dyDescent="0.25"/>
  <cols>
    <col min="1" max="1" width="8.85546875" style="25"/>
    <col min="2" max="2" width="25" style="25" customWidth="1"/>
    <col min="3" max="3" width="17.42578125" style="25" customWidth="1"/>
    <col min="4" max="4" width="17.85546875" style="25" customWidth="1"/>
    <col min="5" max="5" width="19.7109375" style="25" customWidth="1"/>
    <col min="6" max="6" width="9.7109375" style="25" customWidth="1"/>
    <col min="7" max="7" width="17.42578125" style="25" customWidth="1"/>
    <col min="8" max="8" width="18.140625" style="25" customWidth="1"/>
    <col min="9" max="9" width="12.28515625" style="25" bestFit="1" customWidth="1"/>
    <col min="10" max="11" width="11.140625" style="25" customWidth="1"/>
    <col min="12" max="12" width="9" style="25" customWidth="1"/>
    <col min="13" max="13" width="11" style="25" customWidth="1"/>
    <col min="14" max="14" width="8.42578125" style="25" customWidth="1"/>
    <col min="15" max="15" width="8.85546875" style="25" customWidth="1"/>
    <col min="16" max="16" width="14.5703125" style="25" customWidth="1"/>
    <col min="17" max="17" width="30.5703125" style="25" customWidth="1"/>
    <col min="18" max="18" width="30.140625" style="25" customWidth="1"/>
    <col min="19" max="19" width="29.42578125" style="25" customWidth="1"/>
    <col min="20" max="20" width="48.28515625" style="25" customWidth="1"/>
    <col min="21" max="21" width="14" style="25" customWidth="1"/>
    <col min="22" max="22" width="20.5703125" style="25" customWidth="1"/>
    <col min="23" max="25" width="8.85546875" style="25" customWidth="1"/>
    <col min="26" max="26" width="11.85546875" style="25" customWidth="1"/>
    <col min="27" max="27" width="14" style="25" customWidth="1"/>
    <col min="28" max="16384" width="8.85546875" style="25"/>
  </cols>
  <sheetData>
    <row r="1" spans="1:21" x14ac:dyDescent="0.25">
      <c r="A1" s="25" t="s">
        <v>0</v>
      </c>
      <c r="B1" s="173"/>
      <c r="C1" s="173"/>
      <c r="D1" s="173"/>
      <c r="E1" s="173"/>
      <c r="F1" s="173"/>
      <c r="G1" s="173"/>
      <c r="H1" s="173"/>
      <c r="I1" s="173"/>
      <c r="N1" s="494" t="s">
        <v>1</v>
      </c>
      <c r="O1" s="495"/>
      <c r="P1" s="495"/>
      <c r="Q1" s="495"/>
    </row>
    <row r="2" spans="1:21" x14ac:dyDescent="0.25">
      <c r="B2" s="173"/>
      <c r="C2" s="173"/>
      <c r="D2" s="173"/>
      <c r="E2" s="173"/>
      <c r="F2" s="173"/>
      <c r="G2" s="173"/>
      <c r="H2" s="173"/>
      <c r="I2" s="173"/>
      <c r="K2" s="234" t="s">
        <v>2</v>
      </c>
      <c r="L2" s="234"/>
      <c r="M2" s="234"/>
      <c r="N2" s="496" t="s">
        <v>3</v>
      </c>
      <c r="O2" s="496"/>
      <c r="P2" s="496"/>
      <c r="Q2" s="496"/>
    </row>
    <row r="3" spans="1:21" x14ac:dyDescent="0.25">
      <c r="B3" s="173"/>
      <c r="C3" s="173"/>
      <c r="D3" s="173"/>
      <c r="E3" s="173"/>
      <c r="F3" s="173"/>
      <c r="G3" s="173"/>
      <c r="H3" s="173"/>
      <c r="I3" s="173"/>
      <c r="K3" s="497"/>
      <c r="L3" s="497"/>
      <c r="M3" s="236"/>
      <c r="N3" s="497" t="s">
        <v>4</v>
      </c>
      <c r="O3" s="497"/>
      <c r="P3" s="497"/>
      <c r="Q3" s="497"/>
    </row>
    <row r="4" spans="1:21" x14ac:dyDescent="0.25">
      <c r="A4" s="484" t="s">
        <v>5</v>
      </c>
      <c r="B4" s="484"/>
      <c r="C4" s="484"/>
      <c r="D4" s="484"/>
      <c r="E4" s="484"/>
      <c r="F4" s="484"/>
      <c r="G4" s="484"/>
      <c r="H4" s="484"/>
      <c r="I4" s="484"/>
      <c r="J4" s="484"/>
      <c r="K4" s="484"/>
      <c r="L4" s="484"/>
      <c r="M4" s="484"/>
      <c r="N4" s="484"/>
      <c r="O4" s="484"/>
      <c r="P4" s="484"/>
      <c r="Q4" s="484"/>
    </row>
    <row r="5" spans="1:21" x14ac:dyDescent="0.25">
      <c r="B5" s="173"/>
      <c r="C5" s="173"/>
      <c r="D5" s="173"/>
      <c r="E5" s="173"/>
      <c r="F5" s="173"/>
      <c r="G5" s="493"/>
      <c r="H5" s="493"/>
      <c r="I5" s="493"/>
      <c r="J5" s="493"/>
      <c r="K5" s="1"/>
      <c r="L5" s="1"/>
      <c r="M5" s="1"/>
      <c r="N5" s="1"/>
      <c r="O5" s="1"/>
    </row>
    <row r="6" spans="1:21" x14ac:dyDescent="0.25">
      <c r="A6" s="484" t="s">
        <v>6</v>
      </c>
      <c r="B6" s="484"/>
      <c r="C6" s="484"/>
      <c r="D6" s="484"/>
      <c r="E6" s="484"/>
      <c r="F6" s="484"/>
      <c r="G6" s="484"/>
      <c r="H6" s="484"/>
      <c r="I6" s="484"/>
      <c r="J6" s="484"/>
      <c r="K6" s="484"/>
      <c r="L6" s="484"/>
      <c r="M6" s="484"/>
      <c r="N6" s="484"/>
      <c r="O6" s="484"/>
      <c r="P6" s="484"/>
      <c r="Q6" s="484"/>
    </row>
    <row r="7" spans="1:21" x14ac:dyDescent="0.25">
      <c r="A7" s="135"/>
      <c r="B7" s="135"/>
      <c r="C7" s="135"/>
      <c r="D7" s="135"/>
      <c r="E7" s="135"/>
      <c r="F7" s="135"/>
      <c r="G7" s="135"/>
      <c r="H7" s="135"/>
      <c r="I7" s="135"/>
      <c r="J7" s="135"/>
      <c r="K7" s="135"/>
      <c r="L7" s="135"/>
      <c r="M7" s="135"/>
      <c r="N7" s="135"/>
      <c r="O7" s="135"/>
      <c r="P7" s="135"/>
      <c r="Q7" s="135"/>
    </row>
    <row r="8" spans="1:21" x14ac:dyDescent="0.25">
      <c r="A8" s="485" t="s">
        <v>828</v>
      </c>
      <c r="B8" s="485"/>
      <c r="C8" s="485"/>
      <c r="D8" s="485"/>
      <c r="E8" s="485"/>
      <c r="F8" s="485"/>
      <c r="G8" s="485"/>
      <c r="H8" s="485"/>
      <c r="I8" s="485"/>
      <c r="J8" s="485"/>
      <c r="K8" s="485"/>
      <c r="L8" s="485"/>
      <c r="M8" s="485"/>
      <c r="N8" s="485"/>
      <c r="O8" s="485"/>
      <c r="P8" s="485"/>
      <c r="Q8" s="173"/>
    </row>
    <row r="9" spans="1:21" x14ac:dyDescent="0.25">
      <c r="A9" s="237"/>
      <c r="B9" s="135"/>
      <c r="C9" s="237"/>
      <c r="D9" s="237"/>
      <c r="E9" s="237"/>
      <c r="F9" s="135"/>
      <c r="G9" s="237"/>
      <c r="H9" s="237"/>
      <c r="I9" s="237"/>
      <c r="J9" s="237"/>
      <c r="K9" s="237"/>
      <c r="L9" s="237"/>
      <c r="M9" s="237"/>
      <c r="N9" s="237"/>
      <c r="O9" s="237"/>
      <c r="P9" s="135"/>
      <c r="Q9" s="243"/>
    </row>
    <row r="10" spans="1:21" x14ac:dyDescent="0.25">
      <c r="A10" s="486" t="s">
        <v>8</v>
      </c>
      <c r="B10" s="455" t="s">
        <v>9</v>
      </c>
      <c r="C10" s="487" t="s">
        <v>10</v>
      </c>
      <c r="D10" s="462"/>
      <c r="E10" s="487" t="s">
        <v>11</v>
      </c>
      <c r="F10" s="455" t="s">
        <v>12</v>
      </c>
      <c r="G10" s="486" t="s">
        <v>13</v>
      </c>
      <c r="H10" s="486"/>
      <c r="I10" s="486" t="s">
        <v>14</v>
      </c>
      <c r="J10" s="486" t="s">
        <v>15</v>
      </c>
      <c r="K10" s="488" t="s">
        <v>16</v>
      </c>
      <c r="L10" s="488" t="s">
        <v>17</v>
      </c>
      <c r="M10" s="489" t="s">
        <v>18</v>
      </c>
      <c r="N10" s="488" t="s">
        <v>19</v>
      </c>
      <c r="O10" s="488"/>
      <c r="P10" s="489" t="s">
        <v>20</v>
      </c>
      <c r="Q10" s="470" t="s">
        <v>21</v>
      </c>
      <c r="S10" s="2"/>
      <c r="T10" s="2"/>
      <c r="U10" s="2" t="s">
        <v>22</v>
      </c>
    </row>
    <row r="11" spans="1:21" x14ac:dyDescent="0.25">
      <c r="A11" s="486"/>
      <c r="B11" s="453"/>
      <c r="C11" s="487"/>
      <c r="D11" s="462"/>
      <c r="E11" s="487"/>
      <c r="F11" s="453"/>
      <c r="G11" s="3"/>
      <c r="H11" s="3"/>
      <c r="I11" s="486"/>
      <c r="J11" s="486"/>
      <c r="K11" s="488"/>
      <c r="L11" s="488"/>
      <c r="M11" s="490"/>
      <c r="N11" s="4"/>
      <c r="O11" s="4"/>
      <c r="P11" s="490"/>
      <c r="Q11" s="450"/>
    </row>
    <row r="12" spans="1:21" ht="63" x14ac:dyDescent="0.25">
      <c r="A12" s="462"/>
      <c r="B12" s="454"/>
      <c r="C12" s="462"/>
      <c r="D12" s="462"/>
      <c r="E12" s="462"/>
      <c r="F12" s="454"/>
      <c r="G12" s="3" t="s">
        <v>23</v>
      </c>
      <c r="H12" s="3" t="s">
        <v>24</v>
      </c>
      <c r="I12" s="486"/>
      <c r="J12" s="462"/>
      <c r="K12" s="488"/>
      <c r="L12" s="488"/>
      <c r="M12" s="491"/>
      <c r="N12" s="4" t="s">
        <v>25</v>
      </c>
      <c r="O12" s="4" t="s">
        <v>26</v>
      </c>
      <c r="P12" s="492"/>
      <c r="Q12" s="451"/>
      <c r="U12" s="25" t="s">
        <v>27</v>
      </c>
    </row>
    <row r="13" spans="1:21" x14ac:dyDescent="0.25">
      <c r="A13" s="476" t="s">
        <v>28</v>
      </c>
      <c r="B13" s="477"/>
      <c r="C13" s="477"/>
      <c r="D13" s="477"/>
      <c r="E13" s="477"/>
      <c r="F13" s="477"/>
      <c r="G13" s="477"/>
      <c r="H13" s="477"/>
      <c r="I13" s="477"/>
      <c r="J13" s="477"/>
      <c r="K13" s="477"/>
      <c r="L13" s="477"/>
      <c r="M13" s="477"/>
      <c r="N13" s="477"/>
      <c r="O13" s="477"/>
      <c r="P13" s="477"/>
      <c r="Q13" s="478"/>
    </row>
    <row r="14" spans="1:21" ht="31.5" x14ac:dyDescent="0.25">
      <c r="A14" s="5"/>
      <c r="B14" s="245"/>
      <c r="C14" s="3" t="s">
        <v>29</v>
      </c>
      <c r="D14" s="3" t="s">
        <v>30</v>
      </c>
      <c r="E14" s="238">
        <v>100218753</v>
      </c>
      <c r="F14" s="6" t="s">
        <v>31</v>
      </c>
      <c r="G14" s="7">
        <v>1979.95</v>
      </c>
      <c r="H14" s="219">
        <v>1979.95</v>
      </c>
      <c r="I14" s="238">
        <f t="shared" ref="I14:I40" si="0">G14-H14</f>
        <v>0</v>
      </c>
      <c r="J14" s="238">
        <v>2400</v>
      </c>
      <c r="K14" s="238">
        <f t="shared" ref="K14:K40" si="1">I14*J14</f>
        <v>0</v>
      </c>
      <c r="L14" s="8">
        <v>0</v>
      </c>
      <c r="M14" s="238"/>
      <c r="N14" s="238"/>
      <c r="O14" s="238"/>
      <c r="P14" s="9">
        <f t="shared" ref="P14:P40" si="2">K14+ROUND(K14*L14,0)+M14</f>
        <v>0</v>
      </c>
      <c r="Q14" s="238"/>
      <c r="R14" s="25" t="s">
        <v>32</v>
      </c>
      <c r="S14" s="205"/>
      <c r="T14" s="205" t="s">
        <v>829</v>
      </c>
    </row>
    <row r="15" spans="1:21" ht="31.5" x14ac:dyDescent="0.25">
      <c r="A15" s="5"/>
      <c r="B15" s="173"/>
      <c r="C15" s="3" t="s">
        <v>29</v>
      </c>
      <c r="D15" s="3" t="s">
        <v>34</v>
      </c>
      <c r="E15" s="238">
        <v>100218739</v>
      </c>
      <c r="F15" s="10" t="s">
        <v>31</v>
      </c>
      <c r="G15" s="238">
        <v>3.04</v>
      </c>
      <c r="H15" s="247">
        <v>3.04</v>
      </c>
      <c r="I15" s="246">
        <f>G15-H15</f>
        <v>0</v>
      </c>
      <c r="J15" s="238">
        <v>1200</v>
      </c>
      <c r="K15" s="246">
        <f>I15*J15</f>
        <v>0</v>
      </c>
      <c r="L15" s="8">
        <v>0</v>
      </c>
      <c r="M15" s="238"/>
      <c r="N15" s="238"/>
      <c r="O15" s="238"/>
      <c r="P15" s="11">
        <f>K15+ROUND(K15*L15,0)+M15</f>
        <v>0</v>
      </c>
      <c r="Q15" s="238"/>
      <c r="R15" s="25" t="s">
        <v>32</v>
      </c>
      <c r="T15" s="205" t="s">
        <v>830</v>
      </c>
    </row>
    <row r="16" spans="1:21" ht="47.25" x14ac:dyDescent="0.25">
      <c r="A16" s="5"/>
      <c r="B16" s="173"/>
      <c r="C16" s="3" t="s">
        <v>36</v>
      </c>
      <c r="D16" s="3" t="s">
        <v>37</v>
      </c>
      <c r="E16" s="12" t="s">
        <v>38</v>
      </c>
      <c r="F16" s="10" t="s">
        <v>31</v>
      </c>
      <c r="G16" s="238"/>
      <c r="H16" s="247"/>
      <c r="I16" s="246">
        <f t="shared" si="0"/>
        <v>0</v>
      </c>
      <c r="J16" s="238">
        <v>2400</v>
      </c>
      <c r="K16" s="240">
        <f t="shared" si="1"/>
        <v>0</v>
      </c>
      <c r="L16" s="8">
        <v>0</v>
      </c>
      <c r="M16" s="238"/>
      <c r="N16" s="238"/>
      <c r="O16" s="238"/>
      <c r="P16" s="171">
        <v>442683</v>
      </c>
      <c r="Q16" s="238" t="s">
        <v>39</v>
      </c>
    </row>
    <row r="17" spans="1:27" ht="42.75" customHeight="1" x14ac:dyDescent="0.25">
      <c r="A17" s="5"/>
      <c r="B17" s="173"/>
      <c r="C17" s="3" t="s">
        <v>40</v>
      </c>
      <c r="D17" s="3" t="s">
        <v>41</v>
      </c>
      <c r="E17" s="81" t="s">
        <v>831</v>
      </c>
      <c r="F17" s="10" t="s">
        <v>42</v>
      </c>
      <c r="G17" s="238">
        <v>1420.9432999999999</v>
      </c>
      <c r="H17" s="247">
        <v>1420.9432999999999</v>
      </c>
      <c r="I17" s="246">
        <f t="shared" si="0"/>
        <v>0</v>
      </c>
      <c r="J17" s="3">
        <v>7200</v>
      </c>
      <c r="K17" s="240">
        <f t="shared" si="1"/>
        <v>0</v>
      </c>
      <c r="L17" s="8">
        <v>0</v>
      </c>
      <c r="M17" s="238"/>
      <c r="N17" s="238"/>
      <c r="O17" s="238"/>
      <c r="P17" s="11">
        <f t="shared" si="2"/>
        <v>0</v>
      </c>
      <c r="Q17" s="238"/>
      <c r="R17" s="25" t="s">
        <v>43</v>
      </c>
      <c r="T17" s="205" t="s">
        <v>832</v>
      </c>
    </row>
    <row r="18" spans="1:27" ht="54" customHeight="1" x14ac:dyDescent="0.25">
      <c r="A18" s="5"/>
      <c r="B18" s="173"/>
      <c r="C18" s="3" t="s">
        <v>45</v>
      </c>
      <c r="D18" s="3" t="s">
        <v>46</v>
      </c>
      <c r="E18" s="270" t="s">
        <v>833</v>
      </c>
      <c r="F18" s="10" t="s">
        <v>42</v>
      </c>
      <c r="G18" s="7">
        <v>2346.0717</v>
      </c>
      <c r="H18" s="219">
        <v>2311.7872000000002</v>
      </c>
      <c r="I18" s="246">
        <f t="shared" si="0"/>
        <v>34.284499999999753</v>
      </c>
      <c r="J18" s="6">
        <v>1200</v>
      </c>
      <c r="K18" s="240">
        <f t="shared" si="1"/>
        <v>41141.399999999703</v>
      </c>
      <c r="L18" s="8">
        <v>0</v>
      </c>
      <c r="M18" s="238"/>
      <c r="N18" s="238"/>
      <c r="O18" s="238"/>
      <c r="P18" s="11">
        <f t="shared" si="2"/>
        <v>41141.399999999703</v>
      </c>
      <c r="Q18" s="238"/>
      <c r="T18" s="205" t="s">
        <v>834</v>
      </c>
      <c r="Z18" s="15">
        <f>P19+P20</f>
        <v>0</v>
      </c>
      <c r="AA18" s="15">
        <f>P136+P137+P138+P139+P140+P141+P142+P143+P144+P145+P146+P147+P148+P149</f>
        <v>32080</v>
      </c>
    </row>
    <row r="19" spans="1:27" ht="54" customHeight="1" x14ac:dyDescent="0.25">
      <c r="A19" s="5"/>
      <c r="B19" s="173"/>
      <c r="C19" s="3" t="s">
        <v>45</v>
      </c>
      <c r="D19" s="3" t="s">
        <v>48</v>
      </c>
      <c r="E19" s="14">
        <v>9217084001433</v>
      </c>
      <c r="F19" s="10" t="s">
        <v>42</v>
      </c>
      <c r="G19" s="7">
        <v>6069</v>
      </c>
      <c r="H19" s="219">
        <v>5950</v>
      </c>
      <c r="I19" s="246">
        <f t="shared" si="0"/>
        <v>119</v>
      </c>
      <c r="J19" s="6">
        <v>120</v>
      </c>
      <c r="K19" s="246">
        <f>I19*J19</f>
        <v>14280</v>
      </c>
      <c r="L19" s="8">
        <v>4.99E-2</v>
      </c>
      <c r="M19" s="238"/>
      <c r="N19" s="238"/>
      <c r="O19" s="238"/>
      <c r="P19" s="11"/>
      <c r="Q19" s="238"/>
      <c r="Z19" s="15"/>
    </row>
    <row r="20" spans="1:27" ht="54" customHeight="1" x14ac:dyDescent="0.25">
      <c r="A20" s="5"/>
      <c r="B20" s="173"/>
      <c r="C20" s="3" t="s">
        <v>45</v>
      </c>
      <c r="D20" s="3" t="s">
        <v>49</v>
      </c>
      <c r="E20" s="14">
        <v>9217084002301</v>
      </c>
      <c r="F20" s="10" t="s">
        <v>42</v>
      </c>
      <c r="G20" s="172">
        <v>12460</v>
      </c>
      <c r="H20" s="220">
        <v>12263</v>
      </c>
      <c r="I20" s="246">
        <f t="shared" si="0"/>
        <v>197</v>
      </c>
      <c r="J20" s="6">
        <v>120</v>
      </c>
      <c r="K20" s="246">
        <f t="shared" si="1"/>
        <v>23640</v>
      </c>
      <c r="L20" s="8">
        <v>4.99E-2</v>
      </c>
      <c r="M20" s="238"/>
      <c r="N20" s="238"/>
      <c r="O20" s="238"/>
      <c r="P20" s="11"/>
      <c r="Q20" s="238"/>
    </row>
    <row r="21" spans="1:27" ht="54" customHeight="1" x14ac:dyDescent="0.25">
      <c r="A21" s="5"/>
      <c r="B21" s="173"/>
      <c r="C21" s="3" t="s">
        <v>50</v>
      </c>
      <c r="D21" s="3" t="s">
        <v>51</v>
      </c>
      <c r="E21" s="270" t="s">
        <v>835</v>
      </c>
      <c r="F21" s="10" t="s">
        <v>42</v>
      </c>
      <c r="G21" s="7">
        <v>5300.6017000000002</v>
      </c>
      <c r="H21" s="219">
        <v>5173.6958999999997</v>
      </c>
      <c r="I21" s="246">
        <f t="shared" si="0"/>
        <v>126.90580000000045</v>
      </c>
      <c r="J21" s="6">
        <v>600</v>
      </c>
      <c r="K21" s="246">
        <f t="shared" si="1"/>
        <v>76143.480000000272</v>
      </c>
      <c r="L21" s="8">
        <v>0</v>
      </c>
      <c r="M21" s="238"/>
      <c r="N21" s="238"/>
      <c r="O21" s="238"/>
      <c r="P21" s="11">
        <f t="shared" si="2"/>
        <v>76143.480000000272</v>
      </c>
      <c r="Q21" s="238"/>
      <c r="T21" s="205" t="s">
        <v>836</v>
      </c>
      <c r="Z21" s="15">
        <f>P22+P23</f>
        <v>0</v>
      </c>
      <c r="AA21" s="15">
        <f>P150+P151+P152+P153+P154+P155+P156+P157+P158</f>
        <v>68188</v>
      </c>
    </row>
    <row r="22" spans="1:27" ht="54" customHeight="1" x14ac:dyDescent="0.25">
      <c r="A22" s="5"/>
      <c r="B22" s="173"/>
      <c r="C22" s="3" t="s">
        <v>50</v>
      </c>
      <c r="D22" s="3" t="s">
        <v>53</v>
      </c>
      <c r="E22" s="14">
        <v>9217086002746</v>
      </c>
      <c r="F22" s="10" t="s">
        <v>42</v>
      </c>
      <c r="G22" s="7">
        <v>24523</v>
      </c>
      <c r="H22" s="219">
        <v>24136</v>
      </c>
      <c r="I22" s="246">
        <f t="shared" si="0"/>
        <v>387</v>
      </c>
      <c r="J22" s="6">
        <v>80</v>
      </c>
      <c r="K22" s="246">
        <f t="shared" si="1"/>
        <v>30960</v>
      </c>
      <c r="L22" s="8">
        <v>4.99E-2</v>
      </c>
      <c r="M22" s="238"/>
      <c r="N22" s="238"/>
      <c r="O22" s="238"/>
      <c r="P22" s="11"/>
      <c r="Q22" s="238"/>
      <c r="T22" s="205"/>
    </row>
    <row r="23" spans="1:27" ht="54" customHeight="1" x14ac:dyDescent="0.25">
      <c r="A23" s="5"/>
      <c r="B23" s="173"/>
      <c r="C23" s="3" t="s">
        <v>50</v>
      </c>
      <c r="D23" s="3" t="s">
        <v>54</v>
      </c>
      <c r="E23" s="14">
        <v>9217086007139</v>
      </c>
      <c r="F23" s="10" t="s">
        <v>42</v>
      </c>
      <c r="G23" s="7">
        <v>12446</v>
      </c>
      <c r="H23" s="219">
        <v>11946</v>
      </c>
      <c r="I23" s="246">
        <f t="shared" si="0"/>
        <v>500</v>
      </c>
      <c r="J23" s="6">
        <v>80</v>
      </c>
      <c r="K23" s="246">
        <f t="shared" si="1"/>
        <v>40000</v>
      </c>
      <c r="L23" s="8">
        <v>4.99E-2</v>
      </c>
      <c r="M23" s="238"/>
      <c r="N23" s="238"/>
      <c r="O23" s="238"/>
      <c r="P23" s="11"/>
      <c r="Q23" s="238"/>
      <c r="T23" s="205"/>
    </row>
    <row r="24" spans="1:27" ht="54" customHeight="1" x14ac:dyDescent="0.25">
      <c r="A24" s="5"/>
      <c r="B24" s="173"/>
      <c r="C24" s="3" t="s">
        <v>55</v>
      </c>
      <c r="D24" s="3" t="s">
        <v>56</v>
      </c>
      <c r="E24" s="81" t="s">
        <v>837</v>
      </c>
      <c r="F24" s="10" t="s">
        <v>42</v>
      </c>
      <c r="G24" s="7">
        <v>0.6</v>
      </c>
      <c r="H24" s="219">
        <v>0.6</v>
      </c>
      <c r="I24" s="246">
        <f t="shared" si="0"/>
        <v>0</v>
      </c>
      <c r="J24" s="3">
        <v>600</v>
      </c>
      <c r="K24" s="246">
        <f t="shared" si="1"/>
        <v>0</v>
      </c>
      <c r="L24" s="16">
        <v>0</v>
      </c>
      <c r="M24" s="238"/>
      <c r="N24" s="238"/>
      <c r="O24" s="238"/>
      <c r="P24" s="11">
        <f t="shared" si="2"/>
        <v>0</v>
      </c>
      <c r="Q24" s="238"/>
      <c r="T24" s="155" t="s">
        <v>838</v>
      </c>
    </row>
    <row r="25" spans="1:27" ht="54" customHeight="1" x14ac:dyDescent="0.25">
      <c r="A25" s="5"/>
      <c r="B25" s="173"/>
      <c r="C25" s="3" t="s">
        <v>55</v>
      </c>
      <c r="D25" s="3" t="s">
        <v>58</v>
      </c>
      <c r="E25" s="81" t="s">
        <v>839</v>
      </c>
      <c r="F25" s="10" t="s">
        <v>42</v>
      </c>
      <c r="G25" s="7">
        <v>461.07459999999998</v>
      </c>
      <c r="H25" s="219">
        <v>452.49360000000001</v>
      </c>
      <c r="I25" s="246">
        <f t="shared" si="0"/>
        <v>8.5809999999999604</v>
      </c>
      <c r="J25" s="3">
        <v>1200</v>
      </c>
      <c r="K25" s="246">
        <f t="shared" si="1"/>
        <v>10297.199999999953</v>
      </c>
      <c r="L25" s="16">
        <v>0</v>
      </c>
      <c r="M25" s="238"/>
      <c r="N25" s="238"/>
      <c r="O25" s="238"/>
      <c r="P25" s="11">
        <f t="shared" si="2"/>
        <v>10297.199999999953</v>
      </c>
      <c r="Q25" s="238"/>
      <c r="T25" s="155" t="s">
        <v>840</v>
      </c>
      <c r="Z25" s="15">
        <f>P26+P27</f>
        <v>8819</v>
      </c>
      <c r="AA25" s="15">
        <f>P159+P160+P161</f>
        <v>8460</v>
      </c>
    </row>
    <row r="26" spans="1:27" ht="54" customHeight="1" x14ac:dyDescent="0.25">
      <c r="A26" s="5"/>
      <c r="B26" s="173"/>
      <c r="C26" s="3" t="s">
        <v>55</v>
      </c>
      <c r="D26" s="3" t="s">
        <v>60</v>
      </c>
      <c r="E26" s="13">
        <v>9217086002673</v>
      </c>
      <c r="F26" s="10" t="s">
        <v>42</v>
      </c>
      <c r="G26" s="29">
        <v>3488</v>
      </c>
      <c r="H26" s="217">
        <v>3488</v>
      </c>
      <c r="I26" s="246">
        <f t="shared" si="0"/>
        <v>0</v>
      </c>
      <c r="J26" s="3">
        <v>80</v>
      </c>
      <c r="K26" s="246">
        <f>I26*J26</f>
        <v>0</v>
      </c>
      <c r="L26" s="8">
        <v>4.99E-2</v>
      </c>
      <c r="M26" s="238"/>
      <c r="N26" s="238"/>
      <c r="O26" s="238"/>
      <c r="P26" s="11">
        <f t="shared" si="2"/>
        <v>0</v>
      </c>
      <c r="Q26" s="238"/>
      <c r="T26" s="155"/>
    </row>
    <row r="27" spans="1:27" ht="54" customHeight="1" x14ac:dyDescent="0.25">
      <c r="A27" s="5"/>
      <c r="B27" s="173"/>
      <c r="C27" s="3" t="s">
        <v>55</v>
      </c>
      <c r="D27" s="3" t="s">
        <v>61</v>
      </c>
      <c r="E27" s="13">
        <v>9217087000115</v>
      </c>
      <c r="F27" s="10" t="s">
        <v>42</v>
      </c>
      <c r="G27" s="29">
        <v>2883</v>
      </c>
      <c r="H27" s="217">
        <v>2778</v>
      </c>
      <c r="I27" s="246">
        <f t="shared" si="0"/>
        <v>105</v>
      </c>
      <c r="J27" s="3">
        <v>80</v>
      </c>
      <c r="K27" s="246">
        <f t="shared" si="1"/>
        <v>8400</v>
      </c>
      <c r="L27" s="8">
        <v>4.99E-2</v>
      </c>
      <c r="M27" s="238"/>
      <c r="N27" s="238"/>
      <c r="O27" s="238"/>
      <c r="P27" s="11">
        <f t="shared" si="2"/>
        <v>8819</v>
      </c>
      <c r="Q27" s="238"/>
      <c r="T27" s="155"/>
    </row>
    <row r="28" spans="1:27" ht="54" customHeight="1" x14ac:dyDescent="0.25">
      <c r="A28" s="5"/>
      <c r="B28" s="173"/>
      <c r="C28" s="3" t="s">
        <v>62</v>
      </c>
      <c r="D28" s="3" t="s">
        <v>63</v>
      </c>
      <c r="E28" s="270" t="s">
        <v>841</v>
      </c>
      <c r="F28" s="10" t="s">
        <v>42</v>
      </c>
      <c r="G28" s="7">
        <v>2070.9508999999998</v>
      </c>
      <c r="H28" s="219">
        <v>2012.2167999999999</v>
      </c>
      <c r="I28" s="246">
        <f t="shared" si="0"/>
        <v>58.734099999999899</v>
      </c>
      <c r="J28" s="6">
        <v>600</v>
      </c>
      <c r="K28" s="246">
        <f t="shared" si="1"/>
        <v>35240.459999999941</v>
      </c>
      <c r="L28" s="8">
        <v>0</v>
      </c>
      <c r="M28" s="238"/>
      <c r="N28" s="238"/>
      <c r="O28" s="238"/>
      <c r="P28" s="11">
        <f t="shared" si="2"/>
        <v>35240.459999999941</v>
      </c>
      <c r="Q28" s="238"/>
      <c r="T28" s="155" t="s">
        <v>842</v>
      </c>
      <c r="Z28" s="15">
        <f>P29+P30</f>
        <v>0</v>
      </c>
      <c r="AA28" s="15">
        <f>P162+P165+P163+P164+P166+P167</f>
        <v>21829</v>
      </c>
    </row>
    <row r="29" spans="1:27" ht="54" customHeight="1" x14ac:dyDescent="0.25">
      <c r="A29" s="5"/>
      <c r="B29" s="173"/>
      <c r="C29" s="3" t="s">
        <v>62</v>
      </c>
      <c r="D29" s="3" t="s">
        <v>65</v>
      </c>
      <c r="E29" s="14">
        <v>9217087000121</v>
      </c>
      <c r="F29" s="10" t="s">
        <v>42</v>
      </c>
      <c r="G29" s="29">
        <v>1841</v>
      </c>
      <c r="H29" s="217">
        <v>1841</v>
      </c>
      <c r="I29" s="246">
        <f t="shared" si="0"/>
        <v>0</v>
      </c>
      <c r="J29" s="6">
        <v>120</v>
      </c>
      <c r="K29" s="246">
        <f t="shared" si="1"/>
        <v>0</v>
      </c>
      <c r="L29" s="8">
        <v>4.99E-2</v>
      </c>
      <c r="M29" s="238"/>
      <c r="N29" s="238"/>
      <c r="O29" s="238"/>
      <c r="P29" s="11">
        <f t="shared" si="2"/>
        <v>0</v>
      </c>
      <c r="Q29" s="238"/>
      <c r="T29" s="155"/>
    </row>
    <row r="30" spans="1:27" ht="54" customHeight="1" x14ac:dyDescent="0.25">
      <c r="A30" s="5"/>
      <c r="B30" s="173" t="s">
        <v>66</v>
      </c>
      <c r="C30" s="3" t="s">
        <v>62</v>
      </c>
      <c r="D30" s="3" t="s">
        <v>67</v>
      </c>
      <c r="E30" s="14">
        <v>9217087000102</v>
      </c>
      <c r="F30" s="10" t="s">
        <v>42</v>
      </c>
      <c r="G30" s="29">
        <v>7915</v>
      </c>
      <c r="H30" s="217">
        <v>7683</v>
      </c>
      <c r="I30" s="246">
        <f t="shared" si="0"/>
        <v>232</v>
      </c>
      <c r="J30" s="6">
        <v>120</v>
      </c>
      <c r="K30" s="246">
        <f t="shared" si="1"/>
        <v>27840</v>
      </c>
      <c r="L30" s="8">
        <v>4.99E-2</v>
      </c>
      <c r="M30" s="238"/>
      <c r="N30" s="238"/>
      <c r="O30" s="238"/>
      <c r="P30" s="11"/>
      <c r="Q30" s="238"/>
      <c r="T30" s="155"/>
    </row>
    <row r="31" spans="1:27" ht="54" customHeight="1" x14ac:dyDescent="0.25">
      <c r="A31" s="5"/>
      <c r="B31" s="173"/>
      <c r="C31" s="3" t="s">
        <v>68</v>
      </c>
      <c r="D31" s="3" t="s">
        <v>69</v>
      </c>
      <c r="E31" s="270" t="s">
        <v>843</v>
      </c>
      <c r="F31" s="10" t="s">
        <v>42</v>
      </c>
      <c r="G31" s="7">
        <v>1234.9837</v>
      </c>
      <c r="H31" s="219">
        <v>1141.8273999999999</v>
      </c>
      <c r="I31" s="246">
        <f t="shared" si="0"/>
        <v>93.156300000000101</v>
      </c>
      <c r="J31" s="6">
        <v>1200</v>
      </c>
      <c r="K31" s="246">
        <f t="shared" si="1"/>
        <v>111787.56000000011</v>
      </c>
      <c r="L31" s="8">
        <v>0</v>
      </c>
      <c r="M31" s="238"/>
      <c r="N31" s="238"/>
      <c r="O31" s="238"/>
      <c r="P31" s="11">
        <f t="shared" si="2"/>
        <v>111787.56000000011</v>
      </c>
      <c r="Q31" s="238"/>
      <c r="T31" s="155" t="s">
        <v>844</v>
      </c>
      <c r="Z31" s="15">
        <f>P33+P34</f>
        <v>0</v>
      </c>
      <c r="AA31" s="15">
        <f>P169+P170+P171+P172+P173+P174+P175+P176</f>
        <v>109174</v>
      </c>
    </row>
    <row r="32" spans="1:27" ht="54" customHeight="1" x14ac:dyDescent="0.25">
      <c r="A32" s="5"/>
      <c r="B32" s="173"/>
      <c r="C32" s="3" t="s">
        <v>68</v>
      </c>
      <c r="D32" s="3" t="s">
        <v>71</v>
      </c>
      <c r="E32" s="270" t="s">
        <v>845</v>
      </c>
      <c r="F32" s="10" t="s">
        <v>42</v>
      </c>
      <c r="G32" s="7">
        <v>1427.7659000000001</v>
      </c>
      <c r="H32" s="219">
        <v>1427.7659000000001</v>
      </c>
      <c r="I32" s="246">
        <f t="shared" si="0"/>
        <v>0</v>
      </c>
      <c r="J32" s="6">
        <v>600</v>
      </c>
      <c r="K32" s="246">
        <f t="shared" si="1"/>
        <v>0</v>
      </c>
      <c r="L32" s="8">
        <v>0</v>
      </c>
      <c r="M32" s="238"/>
      <c r="N32" s="238"/>
      <c r="O32" s="238"/>
      <c r="P32" s="11">
        <f t="shared" si="2"/>
        <v>0</v>
      </c>
      <c r="Q32" s="238"/>
      <c r="T32" s="155" t="s">
        <v>846</v>
      </c>
    </row>
    <row r="33" spans="1:26" ht="47.25" x14ac:dyDescent="0.25">
      <c r="A33" s="5"/>
      <c r="B33" s="173"/>
      <c r="C33" s="3" t="s">
        <v>68</v>
      </c>
      <c r="D33" s="3" t="s">
        <v>73</v>
      </c>
      <c r="E33" s="14">
        <v>9217087000125</v>
      </c>
      <c r="F33" s="10" t="s">
        <v>42</v>
      </c>
      <c r="G33" s="29">
        <v>8694</v>
      </c>
      <c r="H33" s="217">
        <v>8163</v>
      </c>
      <c r="I33" s="246">
        <f t="shared" si="0"/>
        <v>531</v>
      </c>
      <c r="J33" s="6">
        <v>120</v>
      </c>
      <c r="K33" s="246">
        <f t="shared" si="1"/>
        <v>63720</v>
      </c>
      <c r="L33" s="8">
        <v>4.99E-2</v>
      </c>
      <c r="M33" s="238"/>
      <c r="N33" s="238"/>
      <c r="O33" s="238"/>
      <c r="P33" s="11"/>
      <c r="Q33" s="238"/>
      <c r="T33" s="155"/>
    </row>
    <row r="34" spans="1:26" ht="47.25" x14ac:dyDescent="0.25">
      <c r="A34" s="5"/>
      <c r="B34" s="173"/>
      <c r="C34" s="3" t="s">
        <v>68</v>
      </c>
      <c r="D34" s="3" t="s">
        <v>74</v>
      </c>
      <c r="E34" s="14">
        <v>9217087000114</v>
      </c>
      <c r="F34" s="10" t="s">
        <v>42</v>
      </c>
      <c r="G34" s="29">
        <v>12025</v>
      </c>
      <c r="H34" s="217">
        <v>11639</v>
      </c>
      <c r="I34" s="246">
        <f t="shared" si="0"/>
        <v>386</v>
      </c>
      <c r="J34" s="6">
        <v>120</v>
      </c>
      <c r="K34" s="246">
        <f t="shared" si="1"/>
        <v>46320</v>
      </c>
      <c r="L34" s="8">
        <v>4.99E-2</v>
      </c>
      <c r="M34" s="238"/>
      <c r="N34" s="238"/>
      <c r="O34" s="238"/>
      <c r="P34" s="11"/>
      <c r="Q34" s="238"/>
      <c r="T34" s="155"/>
    </row>
    <row r="35" spans="1:26" ht="46.5" customHeight="1" x14ac:dyDescent="0.25">
      <c r="A35" s="5"/>
      <c r="B35" s="173"/>
      <c r="C35" s="3" t="s">
        <v>75</v>
      </c>
      <c r="D35" s="17" t="s">
        <v>76</v>
      </c>
      <c r="E35" s="18">
        <v>9217077002760</v>
      </c>
      <c r="F35" s="10" t="s">
        <v>42</v>
      </c>
      <c r="G35" s="29">
        <v>7260</v>
      </c>
      <c r="H35" s="217">
        <v>6980</v>
      </c>
      <c r="I35" s="246">
        <f t="shared" si="0"/>
        <v>280</v>
      </c>
      <c r="J35" s="6" t="s">
        <v>77</v>
      </c>
      <c r="K35" s="246">
        <f t="shared" si="1"/>
        <v>22400</v>
      </c>
      <c r="L35" s="19">
        <v>0</v>
      </c>
      <c r="M35" s="238"/>
      <c r="N35" s="238"/>
      <c r="O35" s="238"/>
      <c r="P35" s="11">
        <f t="shared" si="2"/>
        <v>22400</v>
      </c>
      <c r="Q35" s="238"/>
      <c r="R35" s="25" t="s">
        <v>78</v>
      </c>
      <c r="T35" s="155" t="s">
        <v>79</v>
      </c>
      <c r="Z35" s="15">
        <f>P177+P178+P179+P180+P181+P182+P183+P184+P185</f>
        <v>18188</v>
      </c>
    </row>
    <row r="36" spans="1:26" ht="48" customHeight="1" x14ac:dyDescent="0.25">
      <c r="A36" s="5"/>
      <c r="B36" s="173"/>
      <c r="C36" s="3" t="s">
        <v>75</v>
      </c>
      <c r="D36" s="17" t="s">
        <v>80</v>
      </c>
      <c r="E36" s="18">
        <v>9233080000446</v>
      </c>
      <c r="F36" s="10" t="s">
        <v>42</v>
      </c>
      <c r="G36" s="29">
        <v>77024</v>
      </c>
      <c r="H36" s="217">
        <v>75294</v>
      </c>
      <c r="I36" s="246">
        <f t="shared" si="0"/>
        <v>1730</v>
      </c>
      <c r="J36" s="6">
        <v>1</v>
      </c>
      <c r="K36" s="246">
        <f t="shared" si="1"/>
        <v>1730</v>
      </c>
      <c r="L36" s="19">
        <v>0</v>
      </c>
      <c r="M36" s="238"/>
      <c r="N36" s="238"/>
      <c r="O36" s="238"/>
      <c r="P36" s="11">
        <f t="shared" si="2"/>
        <v>1730</v>
      </c>
      <c r="Q36" s="238"/>
      <c r="T36" s="155" t="s">
        <v>81</v>
      </c>
      <c r="Z36" s="15">
        <f>P185</f>
        <v>1494</v>
      </c>
    </row>
    <row r="37" spans="1:26" ht="51.75" customHeight="1" x14ac:dyDescent="0.25">
      <c r="A37" s="5"/>
      <c r="B37" s="173"/>
      <c r="C37" s="3" t="s">
        <v>82</v>
      </c>
      <c r="D37" s="17" t="s">
        <v>83</v>
      </c>
      <c r="E37" s="18">
        <v>9217086007709</v>
      </c>
      <c r="F37" s="10" t="s">
        <v>42</v>
      </c>
      <c r="G37" s="29">
        <v>17873</v>
      </c>
      <c r="H37" s="217">
        <v>17496</v>
      </c>
      <c r="I37" s="246">
        <f t="shared" si="0"/>
        <v>377</v>
      </c>
      <c r="J37" s="6" t="s">
        <v>84</v>
      </c>
      <c r="K37" s="246">
        <f t="shared" si="1"/>
        <v>22620</v>
      </c>
      <c r="L37" s="19">
        <v>0</v>
      </c>
      <c r="M37" s="238"/>
      <c r="N37" s="238"/>
      <c r="O37" s="238"/>
      <c r="P37" s="11">
        <f t="shared" si="2"/>
        <v>22620</v>
      </c>
      <c r="Q37" s="238"/>
      <c r="Z37" s="15">
        <f>P194+P195+P196+P198</f>
        <v>14499</v>
      </c>
    </row>
    <row r="38" spans="1:26" ht="51.75" customHeight="1" x14ac:dyDescent="0.25">
      <c r="A38" s="5"/>
      <c r="B38" s="173"/>
      <c r="C38" s="3" t="s">
        <v>82</v>
      </c>
      <c r="D38" s="17" t="s">
        <v>85</v>
      </c>
      <c r="E38" s="18">
        <v>9217077002277</v>
      </c>
      <c r="F38" s="10" t="s">
        <v>42</v>
      </c>
      <c r="G38" s="29">
        <v>14117</v>
      </c>
      <c r="H38" s="217">
        <v>13794</v>
      </c>
      <c r="I38" s="246">
        <f t="shared" si="0"/>
        <v>323</v>
      </c>
      <c r="J38" s="6">
        <v>30</v>
      </c>
      <c r="K38" s="246">
        <f t="shared" si="1"/>
        <v>9690</v>
      </c>
      <c r="L38" s="19">
        <v>0</v>
      </c>
      <c r="M38" s="238"/>
      <c r="N38" s="238"/>
      <c r="O38" s="238"/>
      <c r="P38" s="11">
        <f t="shared" si="2"/>
        <v>9690</v>
      </c>
      <c r="Q38" s="238"/>
      <c r="Z38" s="15">
        <f>P188+P189+P190+P197</f>
        <v>5245</v>
      </c>
    </row>
    <row r="39" spans="1:26" ht="44.25" customHeight="1" x14ac:dyDescent="0.25">
      <c r="A39" s="5"/>
      <c r="B39" s="173"/>
      <c r="C39" s="3" t="s">
        <v>82</v>
      </c>
      <c r="D39" s="17" t="s">
        <v>86</v>
      </c>
      <c r="E39" s="18">
        <v>9217086006044</v>
      </c>
      <c r="F39" s="10" t="s">
        <v>42</v>
      </c>
      <c r="G39" s="29">
        <v>21288</v>
      </c>
      <c r="H39" s="217">
        <v>20841</v>
      </c>
      <c r="I39" s="246">
        <f t="shared" si="0"/>
        <v>447</v>
      </c>
      <c r="J39" s="6" t="s">
        <v>87</v>
      </c>
      <c r="K39" s="246">
        <f t="shared" si="1"/>
        <v>17880</v>
      </c>
      <c r="L39" s="19">
        <v>0</v>
      </c>
      <c r="M39" s="238"/>
      <c r="N39" s="238"/>
      <c r="O39" s="238"/>
      <c r="P39" s="11">
        <f t="shared" si="2"/>
        <v>17880</v>
      </c>
      <c r="Q39" s="238"/>
      <c r="R39" s="205" t="s">
        <v>847</v>
      </c>
      <c r="Z39" s="15">
        <f>P186+P191+P192</f>
        <v>17210</v>
      </c>
    </row>
    <row r="40" spans="1:26" ht="44.25" customHeight="1" x14ac:dyDescent="0.25">
      <c r="A40" s="5"/>
      <c r="B40" s="173"/>
      <c r="C40" s="3" t="s">
        <v>82</v>
      </c>
      <c r="D40" s="17" t="s">
        <v>88</v>
      </c>
      <c r="E40" s="18">
        <v>9217086005930</v>
      </c>
      <c r="F40" s="10" t="s">
        <v>42</v>
      </c>
      <c r="G40" s="29">
        <v>19363</v>
      </c>
      <c r="H40" s="217">
        <v>19109</v>
      </c>
      <c r="I40" s="246">
        <f t="shared" si="0"/>
        <v>254</v>
      </c>
      <c r="J40" s="6">
        <v>40</v>
      </c>
      <c r="K40" s="246">
        <f t="shared" si="1"/>
        <v>10160</v>
      </c>
      <c r="L40" s="19">
        <v>0</v>
      </c>
      <c r="M40" s="238"/>
      <c r="N40" s="238"/>
      <c r="O40" s="238"/>
      <c r="P40" s="11">
        <f t="shared" si="2"/>
        <v>10160</v>
      </c>
      <c r="Q40" s="238"/>
      <c r="Z40" s="15">
        <f>P187</f>
        <v>10040</v>
      </c>
    </row>
    <row r="41" spans="1:26" ht="48.75" customHeight="1" x14ac:dyDescent="0.25">
      <c r="A41" s="5"/>
      <c r="B41" s="173"/>
      <c r="C41" s="3" t="s">
        <v>82</v>
      </c>
      <c r="D41" s="17" t="s">
        <v>89</v>
      </c>
      <c r="E41" s="18">
        <v>9217086007722</v>
      </c>
      <c r="F41" s="10" t="s">
        <v>42</v>
      </c>
      <c r="G41" s="7">
        <v>0</v>
      </c>
      <c r="H41" s="219">
        <v>0</v>
      </c>
      <c r="I41" s="246">
        <f>G41-H41</f>
        <v>0</v>
      </c>
      <c r="J41" s="6">
        <v>20</v>
      </c>
      <c r="K41" s="246">
        <f>I41*J41</f>
        <v>0</v>
      </c>
      <c r="L41" s="19">
        <v>0</v>
      </c>
      <c r="M41" s="238"/>
      <c r="N41" s="238"/>
      <c r="O41" s="238"/>
      <c r="P41" s="11">
        <f>K41+ROUND(K41*L41,0)+M41</f>
        <v>0</v>
      </c>
      <c r="Q41" s="238"/>
      <c r="R41" s="205" t="s">
        <v>848</v>
      </c>
    </row>
    <row r="42" spans="1:26" ht="46.5" customHeight="1" x14ac:dyDescent="0.25">
      <c r="A42" s="5"/>
      <c r="B42" s="173"/>
      <c r="C42" s="3" t="s">
        <v>90</v>
      </c>
      <c r="D42" s="17"/>
      <c r="E42" s="18"/>
      <c r="F42" s="10" t="s">
        <v>42</v>
      </c>
      <c r="G42" s="238"/>
      <c r="H42" s="238"/>
      <c r="I42" s="246">
        <f>G42-H42</f>
        <v>0</v>
      </c>
      <c r="J42" s="6">
        <v>0</v>
      </c>
      <c r="K42" s="246">
        <f>I42*J42</f>
        <v>0</v>
      </c>
      <c r="L42" s="19">
        <v>0</v>
      </c>
      <c r="M42" s="238"/>
      <c r="N42" s="238"/>
      <c r="O42" s="238"/>
      <c r="P42" s="190">
        <v>24234</v>
      </c>
      <c r="Q42" s="3" t="s">
        <v>91</v>
      </c>
    </row>
    <row r="43" spans="1:26" ht="50.25" customHeight="1" x14ac:dyDescent="0.25">
      <c r="A43" s="5"/>
      <c r="B43" s="173"/>
      <c r="C43" s="3" t="s">
        <v>90</v>
      </c>
      <c r="D43" s="17"/>
      <c r="E43" s="18"/>
      <c r="F43" s="10" t="s">
        <v>42</v>
      </c>
      <c r="G43" s="238"/>
      <c r="H43" s="238"/>
      <c r="I43" s="246">
        <f>G43-H43</f>
        <v>0</v>
      </c>
      <c r="J43" s="6">
        <v>0</v>
      </c>
      <c r="K43" s="246">
        <f>I43*J43</f>
        <v>0</v>
      </c>
      <c r="L43" s="19">
        <v>0</v>
      </c>
      <c r="M43" s="238"/>
      <c r="N43" s="238"/>
      <c r="O43" s="238"/>
      <c r="P43" s="190"/>
      <c r="Q43" s="3" t="s">
        <v>92</v>
      </c>
    </row>
    <row r="44" spans="1:26" ht="31.5" x14ac:dyDescent="0.25">
      <c r="A44" s="5"/>
      <c r="B44" s="20"/>
      <c r="C44" s="43" t="s">
        <v>93</v>
      </c>
      <c r="D44" s="43" t="s">
        <v>94</v>
      </c>
      <c r="E44" s="251" t="s">
        <v>95</v>
      </c>
      <c r="F44" s="10" t="s">
        <v>42</v>
      </c>
      <c r="G44" s="246">
        <v>10718</v>
      </c>
      <c r="H44" s="246">
        <v>9801</v>
      </c>
      <c r="I44" s="79">
        <f t="shared" ref="I44:I86" si="3">G44-H44</f>
        <v>917</v>
      </c>
      <c r="J44" s="79">
        <v>30</v>
      </c>
      <c r="K44" s="10">
        <f>I44*J44</f>
        <v>27510</v>
      </c>
      <c r="L44" s="21"/>
      <c r="M44" s="21"/>
      <c r="N44" s="246"/>
      <c r="O44" s="246"/>
      <c r="P44" s="11">
        <f>K44+ROUND(K44*L44,0)+M44</f>
        <v>27510</v>
      </c>
      <c r="Q44" s="246"/>
      <c r="R44" s="206"/>
      <c r="S44" s="207"/>
      <c r="T44" s="207"/>
      <c r="U44" s="207"/>
      <c r="V44" s="208"/>
    </row>
    <row r="45" spans="1:26" ht="31.5" x14ac:dyDescent="0.25">
      <c r="A45" s="5"/>
      <c r="B45" s="20"/>
      <c r="C45" s="3" t="s">
        <v>93</v>
      </c>
      <c r="D45" s="3" t="s">
        <v>96</v>
      </c>
      <c r="E45" s="12" t="s">
        <v>97</v>
      </c>
      <c r="F45" s="6" t="s">
        <v>42</v>
      </c>
      <c r="G45" s="238">
        <v>2</v>
      </c>
      <c r="H45" s="238">
        <v>2</v>
      </c>
      <c r="I45" s="238">
        <f t="shared" si="3"/>
        <v>0</v>
      </c>
      <c r="J45" s="238">
        <v>40</v>
      </c>
      <c r="K45" s="238">
        <f t="shared" ref="K45:K51" si="4">I45*J45</f>
        <v>0</v>
      </c>
      <c r="L45" s="22"/>
      <c r="M45" s="22"/>
      <c r="N45" s="238"/>
      <c r="O45" s="238"/>
      <c r="P45" s="23">
        <f t="shared" ref="P45:P80" si="5">K45+ROUND(K45*L45,0)+M45</f>
        <v>0</v>
      </c>
      <c r="Q45" s="238"/>
      <c r="R45" s="28" t="s">
        <v>98</v>
      </c>
      <c r="U45" s="25" t="s">
        <v>99</v>
      </c>
      <c r="V45" s="26"/>
    </row>
    <row r="46" spans="1:26" ht="31.5" x14ac:dyDescent="0.25">
      <c r="A46" s="5"/>
      <c r="B46" s="20"/>
      <c r="C46" s="3" t="s">
        <v>100</v>
      </c>
      <c r="D46" s="3" t="s">
        <v>101</v>
      </c>
      <c r="E46" s="238" t="s">
        <v>102</v>
      </c>
      <c r="F46" s="6" t="s">
        <v>42</v>
      </c>
      <c r="G46" s="238">
        <v>57837</v>
      </c>
      <c r="H46" s="238">
        <v>57716</v>
      </c>
      <c r="I46" s="238">
        <f t="shared" si="3"/>
        <v>121</v>
      </c>
      <c r="J46" s="238">
        <v>1</v>
      </c>
      <c r="K46" s="238">
        <f t="shared" si="4"/>
        <v>121</v>
      </c>
      <c r="L46" s="22"/>
      <c r="M46" s="22"/>
      <c r="N46" s="238"/>
      <c r="O46" s="238"/>
      <c r="P46" s="23">
        <f t="shared" si="5"/>
        <v>121</v>
      </c>
      <c r="Q46" s="238"/>
      <c r="R46" s="205" t="s">
        <v>103</v>
      </c>
      <c r="U46" s="25" t="s">
        <v>104</v>
      </c>
      <c r="V46" s="26"/>
    </row>
    <row r="47" spans="1:26" ht="31.5" x14ac:dyDescent="0.25">
      <c r="A47" s="5"/>
      <c r="B47" s="20"/>
      <c r="C47" s="3" t="s">
        <v>100</v>
      </c>
      <c r="D47" s="3" t="s">
        <v>105</v>
      </c>
      <c r="E47" s="12" t="s">
        <v>106</v>
      </c>
      <c r="F47" s="6" t="s">
        <v>42</v>
      </c>
      <c r="G47" s="238">
        <v>196605</v>
      </c>
      <c r="H47" s="238">
        <v>185428</v>
      </c>
      <c r="I47" s="238">
        <f t="shared" si="3"/>
        <v>11177</v>
      </c>
      <c r="J47" s="238">
        <v>1</v>
      </c>
      <c r="K47" s="238">
        <f t="shared" si="4"/>
        <v>11177</v>
      </c>
      <c r="L47" s="22"/>
      <c r="M47" s="22"/>
      <c r="N47" s="238"/>
      <c r="O47" s="238"/>
      <c r="P47" s="23">
        <f t="shared" si="5"/>
        <v>11177</v>
      </c>
      <c r="Q47" s="27"/>
      <c r="R47" s="28" t="s">
        <v>107</v>
      </c>
      <c r="V47" s="26"/>
      <c r="W47" s="25" t="s">
        <v>108</v>
      </c>
    </row>
    <row r="48" spans="1:26" ht="47.25" x14ac:dyDescent="0.25">
      <c r="A48" s="5"/>
      <c r="B48" s="20"/>
      <c r="C48" s="3" t="s">
        <v>100</v>
      </c>
      <c r="D48" s="3" t="s">
        <v>109</v>
      </c>
      <c r="E48" s="238" t="s">
        <v>110</v>
      </c>
      <c r="F48" s="6" t="s">
        <v>42</v>
      </c>
      <c r="G48" s="238">
        <v>5029</v>
      </c>
      <c r="H48" s="238">
        <v>5029</v>
      </c>
      <c r="I48" s="238">
        <f t="shared" si="3"/>
        <v>0</v>
      </c>
      <c r="J48" s="238">
        <v>1</v>
      </c>
      <c r="K48" s="238">
        <f t="shared" si="4"/>
        <v>0</v>
      </c>
      <c r="L48" s="22"/>
      <c r="M48" s="22"/>
      <c r="N48" s="238"/>
      <c r="O48" s="238"/>
      <c r="P48" s="23">
        <f t="shared" si="5"/>
        <v>0</v>
      </c>
      <c r="Q48" s="238"/>
      <c r="R48" s="205" t="s">
        <v>111</v>
      </c>
      <c r="V48" s="26"/>
    </row>
    <row r="49" spans="1:22" x14ac:dyDescent="0.25">
      <c r="A49" s="5"/>
      <c r="B49" s="20"/>
      <c r="C49" s="3" t="s">
        <v>112</v>
      </c>
      <c r="D49" s="3" t="s">
        <v>113</v>
      </c>
      <c r="E49" s="12" t="s">
        <v>114</v>
      </c>
      <c r="F49" s="6" t="s">
        <v>42</v>
      </c>
      <c r="G49" s="217">
        <v>2925</v>
      </c>
      <c r="H49" s="217">
        <v>2925</v>
      </c>
      <c r="I49" s="238">
        <f t="shared" si="3"/>
        <v>0</v>
      </c>
      <c r="J49" s="238">
        <v>80</v>
      </c>
      <c r="K49" s="238">
        <f>I49*J49</f>
        <v>0</v>
      </c>
      <c r="L49" s="22"/>
      <c r="M49" s="29">
        <v>1168</v>
      </c>
      <c r="N49" s="238"/>
      <c r="O49" s="238"/>
      <c r="P49" s="23">
        <f t="shared" si="5"/>
        <v>1168</v>
      </c>
      <c r="Q49" s="27"/>
      <c r="R49" s="28" t="s">
        <v>115</v>
      </c>
      <c r="V49" s="267" t="s">
        <v>849</v>
      </c>
    </row>
    <row r="50" spans="1:22" x14ac:dyDescent="0.25">
      <c r="A50" s="5"/>
      <c r="B50" s="20"/>
      <c r="C50" s="3" t="s">
        <v>112</v>
      </c>
      <c r="D50" s="3" t="s">
        <v>116</v>
      </c>
      <c r="E50" s="12" t="s">
        <v>117</v>
      </c>
      <c r="F50" s="6" t="s">
        <v>42</v>
      </c>
      <c r="G50" s="219">
        <v>372</v>
      </c>
      <c r="H50" s="219">
        <v>226</v>
      </c>
      <c r="I50" s="238">
        <f t="shared" si="3"/>
        <v>146</v>
      </c>
      <c r="J50" s="238">
        <v>1</v>
      </c>
      <c r="K50" s="238">
        <f t="shared" si="4"/>
        <v>146</v>
      </c>
      <c r="L50" s="22"/>
      <c r="M50" s="29">
        <v>0</v>
      </c>
      <c r="N50" s="238"/>
      <c r="O50" s="238"/>
      <c r="P50" s="23">
        <f t="shared" si="5"/>
        <v>146</v>
      </c>
      <c r="Q50" s="238"/>
      <c r="R50" s="24"/>
      <c r="V50" s="267" t="s">
        <v>850</v>
      </c>
    </row>
    <row r="51" spans="1:22" ht="31.5" customHeight="1" thickBot="1" x14ac:dyDescent="0.3">
      <c r="A51" s="30"/>
      <c r="B51" s="31"/>
      <c r="C51" s="32" t="s">
        <v>118</v>
      </c>
      <c r="D51" s="271" t="s">
        <v>119</v>
      </c>
      <c r="E51" s="33" t="s">
        <v>120</v>
      </c>
      <c r="F51" s="34" t="s">
        <v>42</v>
      </c>
      <c r="G51" s="218">
        <v>327655</v>
      </c>
      <c r="H51" s="218">
        <v>317398</v>
      </c>
      <c r="I51" s="35">
        <f t="shared" si="3"/>
        <v>10257</v>
      </c>
      <c r="J51" s="35">
        <v>1</v>
      </c>
      <c r="K51" s="35">
        <f t="shared" si="4"/>
        <v>10257</v>
      </c>
      <c r="L51" s="36"/>
      <c r="M51" s="37">
        <v>161</v>
      </c>
      <c r="N51" s="35"/>
      <c r="O51" s="35"/>
      <c r="P51" s="38">
        <f t="shared" si="5"/>
        <v>10418</v>
      </c>
      <c r="Q51" s="35"/>
      <c r="R51" s="39" t="s">
        <v>851</v>
      </c>
      <c r="S51" s="40"/>
      <c r="T51" s="40"/>
      <c r="U51" s="40"/>
      <c r="V51" s="268" t="s">
        <v>852</v>
      </c>
    </row>
    <row r="52" spans="1:22" x14ac:dyDescent="0.25">
      <c r="A52" s="42"/>
      <c r="B52" s="449" t="s">
        <v>66</v>
      </c>
      <c r="C52" s="209" t="s">
        <v>122</v>
      </c>
      <c r="D52" s="209" t="s">
        <v>123</v>
      </c>
      <c r="E52" s="210" t="s">
        <v>124</v>
      </c>
      <c r="F52" s="211" t="s">
        <v>42</v>
      </c>
      <c r="G52" s="246">
        <v>11653</v>
      </c>
      <c r="H52" s="246">
        <v>11240</v>
      </c>
      <c r="I52" s="212">
        <f t="shared" si="3"/>
        <v>413</v>
      </c>
      <c r="J52" s="209">
        <v>200</v>
      </c>
      <c r="K52" s="212">
        <f>I52*J52</f>
        <v>82600</v>
      </c>
      <c r="L52" s="213"/>
      <c r="M52" s="209">
        <v>1037</v>
      </c>
      <c r="N52" s="212"/>
      <c r="O52" s="212"/>
      <c r="P52" s="214">
        <f t="shared" si="5"/>
        <v>83637</v>
      </c>
      <c r="Q52" s="212"/>
    </row>
    <row r="53" spans="1:22" x14ac:dyDescent="0.25">
      <c r="A53" s="5"/>
      <c r="B53" s="450"/>
      <c r="C53" s="3" t="s">
        <v>122</v>
      </c>
      <c r="D53" s="3" t="s">
        <v>125</v>
      </c>
      <c r="E53" s="45" t="s">
        <v>126</v>
      </c>
      <c r="F53" s="6" t="s">
        <v>42</v>
      </c>
      <c r="G53" s="238">
        <v>0</v>
      </c>
      <c r="H53" s="238">
        <v>0</v>
      </c>
      <c r="I53" s="238">
        <f t="shared" si="3"/>
        <v>0</v>
      </c>
      <c r="J53" s="3">
        <v>200</v>
      </c>
      <c r="K53" s="238">
        <f t="shared" ref="K53:K60" si="6">I53*J53</f>
        <v>0</v>
      </c>
      <c r="L53" s="46"/>
      <c r="M53" s="3">
        <v>0</v>
      </c>
      <c r="N53" s="238"/>
      <c r="O53" s="238"/>
      <c r="P53" s="23">
        <f t="shared" si="5"/>
        <v>0</v>
      </c>
      <c r="Q53" s="238"/>
      <c r="T53" s="15">
        <f>P52+P53</f>
        <v>83637</v>
      </c>
      <c r="U53" s="15">
        <f>SUM(P213:P222)</f>
        <v>82009</v>
      </c>
    </row>
    <row r="54" spans="1:22" x14ac:dyDescent="0.25">
      <c r="A54" s="5"/>
      <c r="B54" s="450"/>
      <c r="C54" s="3" t="s">
        <v>127</v>
      </c>
      <c r="D54" s="3" t="s">
        <v>123</v>
      </c>
      <c r="E54" s="45" t="s">
        <v>128</v>
      </c>
      <c r="F54" s="6" t="s">
        <v>42</v>
      </c>
      <c r="G54" s="183">
        <v>41094</v>
      </c>
      <c r="H54" s="183">
        <v>40238</v>
      </c>
      <c r="I54" s="238">
        <f t="shared" si="3"/>
        <v>856</v>
      </c>
      <c r="J54" s="3">
        <v>60</v>
      </c>
      <c r="K54" s="238">
        <f t="shared" si="6"/>
        <v>51360</v>
      </c>
      <c r="L54" s="46"/>
      <c r="M54" s="3">
        <v>1037</v>
      </c>
      <c r="N54" s="238"/>
      <c r="O54" s="238"/>
      <c r="P54" s="23">
        <f t="shared" si="5"/>
        <v>52397</v>
      </c>
      <c r="Q54" s="238"/>
      <c r="R54" s="205" t="s">
        <v>129</v>
      </c>
      <c r="T54" s="15">
        <f>P54+P55</f>
        <v>52397</v>
      </c>
      <c r="U54" s="15">
        <f>SUM(P223:P228)</f>
        <v>52430</v>
      </c>
      <c r="V54" s="205" t="s">
        <v>130</v>
      </c>
    </row>
    <row r="55" spans="1:22" x14ac:dyDescent="0.25">
      <c r="A55" s="5"/>
      <c r="B55" s="450"/>
      <c r="C55" s="3" t="s">
        <v>127</v>
      </c>
      <c r="D55" s="3" t="s">
        <v>125</v>
      </c>
      <c r="E55" s="45" t="s">
        <v>131</v>
      </c>
      <c r="F55" s="6" t="s">
        <v>42</v>
      </c>
      <c r="G55" s="183">
        <v>372</v>
      </c>
      <c r="H55" s="183">
        <v>372</v>
      </c>
      <c r="I55" s="238">
        <f t="shared" si="3"/>
        <v>0</v>
      </c>
      <c r="J55" s="3">
        <v>60</v>
      </c>
      <c r="K55" s="238">
        <f t="shared" si="6"/>
        <v>0</v>
      </c>
      <c r="L55" s="46"/>
      <c r="M55" s="3">
        <v>0</v>
      </c>
      <c r="N55" s="238"/>
      <c r="O55" s="238"/>
      <c r="P55" s="23">
        <f t="shared" si="5"/>
        <v>0</v>
      </c>
      <c r="Q55" s="238"/>
      <c r="R55" s="205" t="s">
        <v>129</v>
      </c>
      <c r="V55" s="205" t="s">
        <v>132</v>
      </c>
    </row>
    <row r="56" spans="1:22" x14ac:dyDescent="0.25">
      <c r="A56" s="5"/>
      <c r="B56" s="450"/>
      <c r="C56" s="47" t="s">
        <v>133</v>
      </c>
      <c r="D56" s="3" t="s">
        <v>123</v>
      </c>
      <c r="E56" s="45" t="s">
        <v>134</v>
      </c>
      <c r="F56" s="6" t="s">
        <v>42</v>
      </c>
      <c r="G56" s="181">
        <v>19010</v>
      </c>
      <c r="H56" s="181">
        <v>18694</v>
      </c>
      <c r="I56" s="238">
        <f t="shared" si="3"/>
        <v>316</v>
      </c>
      <c r="J56" s="3">
        <v>60</v>
      </c>
      <c r="K56" s="238">
        <f t="shared" si="6"/>
        <v>18960</v>
      </c>
      <c r="L56" s="46"/>
      <c r="M56" s="3">
        <v>672</v>
      </c>
      <c r="N56" s="238"/>
      <c r="O56" s="238"/>
      <c r="P56" s="23">
        <f t="shared" si="5"/>
        <v>19632</v>
      </c>
      <c r="Q56" s="238"/>
      <c r="T56" s="15">
        <f>P56+P57</f>
        <v>21288</v>
      </c>
      <c r="U56" s="15">
        <f>SUM(P230:P253)</f>
        <v>31150</v>
      </c>
    </row>
    <row r="57" spans="1:22" x14ac:dyDescent="0.25">
      <c r="A57" s="5"/>
      <c r="B57" s="450"/>
      <c r="C57" s="47" t="s">
        <v>133</v>
      </c>
      <c r="D57" s="43" t="s">
        <v>123</v>
      </c>
      <c r="E57" s="12" t="s">
        <v>135</v>
      </c>
      <c r="F57" s="6" t="s">
        <v>42</v>
      </c>
      <c r="G57" s="181">
        <v>71591</v>
      </c>
      <c r="H57" s="181">
        <v>69935</v>
      </c>
      <c r="I57" s="238">
        <f t="shared" si="3"/>
        <v>1656</v>
      </c>
      <c r="J57" s="238">
        <v>1</v>
      </c>
      <c r="K57" s="238">
        <f t="shared" si="6"/>
        <v>1656</v>
      </c>
      <c r="L57" s="46"/>
      <c r="M57" s="3"/>
      <c r="N57" s="238"/>
      <c r="O57" s="238"/>
      <c r="P57" s="23">
        <f t="shared" si="5"/>
        <v>1656</v>
      </c>
      <c r="Q57" s="238"/>
    </row>
    <row r="58" spans="1:22" x14ac:dyDescent="0.25">
      <c r="A58" s="5"/>
      <c r="B58" s="450"/>
      <c r="C58" s="47" t="s">
        <v>136</v>
      </c>
      <c r="D58" s="3" t="s">
        <v>123</v>
      </c>
      <c r="E58" s="12" t="s">
        <v>137</v>
      </c>
      <c r="F58" s="6" t="s">
        <v>138</v>
      </c>
      <c r="G58" s="238">
        <v>37.770000000000003</v>
      </c>
      <c r="H58" s="238">
        <v>37.770000000000003</v>
      </c>
      <c r="I58" s="238">
        <f t="shared" si="3"/>
        <v>0</v>
      </c>
      <c r="J58" s="238">
        <v>3000</v>
      </c>
      <c r="K58" s="238">
        <f t="shared" si="6"/>
        <v>0</v>
      </c>
      <c r="L58" s="46"/>
      <c r="M58" s="3"/>
      <c r="N58" s="238"/>
      <c r="O58" s="238"/>
      <c r="P58" s="23">
        <f t="shared" si="5"/>
        <v>0</v>
      </c>
      <c r="Q58" s="238"/>
      <c r="T58" s="15">
        <f>P58</f>
        <v>0</v>
      </c>
      <c r="U58" s="15">
        <f>P255+P256+P257</f>
        <v>0</v>
      </c>
      <c r="V58" s="205" t="s">
        <v>139</v>
      </c>
    </row>
    <row r="59" spans="1:22" x14ac:dyDescent="0.25">
      <c r="A59" s="5"/>
      <c r="B59" s="450"/>
      <c r="C59" s="47" t="s">
        <v>140</v>
      </c>
      <c r="D59" s="3" t="s">
        <v>123</v>
      </c>
      <c r="E59" s="12" t="s">
        <v>141</v>
      </c>
      <c r="F59" s="6" t="s">
        <v>42</v>
      </c>
      <c r="G59" s="238">
        <v>8354</v>
      </c>
      <c r="H59" s="238">
        <v>8002</v>
      </c>
      <c r="I59" s="238">
        <f t="shared" si="3"/>
        <v>352</v>
      </c>
      <c r="J59" s="238">
        <v>200</v>
      </c>
      <c r="K59" s="238">
        <f t="shared" si="6"/>
        <v>70400</v>
      </c>
      <c r="L59" s="46"/>
      <c r="M59" s="3">
        <v>1037</v>
      </c>
      <c r="N59" s="238"/>
      <c r="O59" s="238"/>
      <c r="P59" s="23">
        <f t="shared" si="5"/>
        <v>71437</v>
      </c>
      <c r="Q59" s="238"/>
      <c r="T59" s="15">
        <f>P59+P60</f>
        <v>71437</v>
      </c>
      <c r="U59" s="15">
        <f>SUM(P258:P269)</f>
        <v>61497</v>
      </c>
    </row>
    <row r="60" spans="1:22" x14ac:dyDescent="0.25">
      <c r="A60" s="5"/>
      <c r="B60" s="450"/>
      <c r="C60" s="47" t="s">
        <v>140</v>
      </c>
      <c r="D60" s="3" t="s">
        <v>125</v>
      </c>
      <c r="E60" s="12" t="s">
        <v>142</v>
      </c>
      <c r="F60" s="6" t="s">
        <v>42</v>
      </c>
      <c r="G60" s="238">
        <v>0</v>
      </c>
      <c r="H60" s="238">
        <v>0</v>
      </c>
      <c r="I60" s="238">
        <f t="shared" si="3"/>
        <v>0</v>
      </c>
      <c r="J60" s="238">
        <v>200</v>
      </c>
      <c r="K60" s="6">
        <f t="shared" si="6"/>
        <v>0</v>
      </c>
      <c r="L60" s="46"/>
      <c r="M60" s="3">
        <v>0</v>
      </c>
      <c r="N60" s="48"/>
      <c r="O60" s="49"/>
      <c r="P60" s="23">
        <f t="shared" si="5"/>
        <v>0</v>
      </c>
      <c r="Q60" s="238"/>
    </row>
    <row r="61" spans="1:22" x14ac:dyDescent="0.25">
      <c r="A61" s="5"/>
      <c r="B61" s="450"/>
      <c r="C61" s="47" t="s">
        <v>143</v>
      </c>
      <c r="D61" s="3" t="s">
        <v>123</v>
      </c>
      <c r="E61" s="12" t="s">
        <v>144</v>
      </c>
      <c r="F61" s="6" t="s">
        <v>42</v>
      </c>
      <c r="G61" s="238">
        <v>9483</v>
      </c>
      <c r="H61" s="238">
        <v>9073</v>
      </c>
      <c r="I61" s="238">
        <f t="shared" si="3"/>
        <v>410</v>
      </c>
      <c r="J61" s="238">
        <v>200</v>
      </c>
      <c r="K61" s="238">
        <f>I61*J61</f>
        <v>82000</v>
      </c>
      <c r="L61" s="46"/>
      <c r="M61" s="3">
        <v>672</v>
      </c>
      <c r="N61" s="238"/>
      <c r="O61" s="238"/>
      <c r="P61" s="23">
        <f t="shared" si="5"/>
        <v>82672</v>
      </c>
      <c r="Q61" s="238"/>
      <c r="T61" s="15">
        <f>P61+P62</f>
        <v>82672</v>
      </c>
      <c r="U61" s="15">
        <f>SUM(P270:P278)</f>
        <v>82432</v>
      </c>
    </row>
    <row r="62" spans="1:22" x14ac:dyDescent="0.25">
      <c r="A62" s="5"/>
      <c r="B62" s="450"/>
      <c r="C62" s="47" t="s">
        <v>143</v>
      </c>
      <c r="D62" s="3" t="s">
        <v>125</v>
      </c>
      <c r="E62" s="12" t="s">
        <v>145</v>
      </c>
      <c r="F62" s="6" t="s">
        <v>42</v>
      </c>
      <c r="G62" s="238">
        <v>0</v>
      </c>
      <c r="H62" s="238">
        <v>0</v>
      </c>
      <c r="I62" s="238">
        <f t="shared" si="3"/>
        <v>0</v>
      </c>
      <c r="J62" s="238">
        <v>200</v>
      </c>
      <c r="K62" s="238">
        <f t="shared" ref="K62:K78" si="7">I62*J62</f>
        <v>0</v>
      </c>
      <c r="L62" s="46"/>
      <c r="M62" s="3">
        <v>0</v>
      </c>
      <c r="N62" s="238"/>
      <c r="O62" s="238"/>
      <c r="P62" s="23">
        <f t="shared" si="5"/>
        <v>0</v>
      </c>
      <c r="Q62" s="238"/>
    </row>
    <row r="63" spans="1:22" x14ac:dyDescent="0.25">
      <c r="A63" s="5"/>
      <c r="B63" s="450"/>
      <c r="C63" s="47" t="s">
        <v>146</v>
      </c>
      <c r="D63" s="3" t="s">
        <v>123</v>
      </c>
      <c r="E63" s="12" t="s">
        <v>147</v>
      </c>
      <c r="F63" s="6" t="s">
        <v>42</v>
      </c>
      <c r="G63" s="238">
        <v>9113</v>
      </c>
      <c r="H63" s="238">
        <v>9113</v>
      </c>
      <c r="I63" s="238">
        <f t="shared" si="3"/>
        <v>0</v>
      </c>
      <c r="J63" s="238">
        <v>200</v>
      </c>
      <c r="K63" s="238">
        <f t="shared" si="7"/>
        <v>0</v>
      </c>
      <c r="L63" s="46"/>
      <c r="M63" s="3">
        <v>0</v>
      </c>
      <c r="N63" s="238"/>
      <c r="O63" s="238"/>
      <c r="P63" s="23">
        <f t="shared" si="5"/>
        <v>0</v>
      </c>
      <c r="Q63" s="238"/>
      <c r="T63" s="15">
        <f>P63+P64</f>
        <v>66272</v>
      </c>
      <c r="U63" s="15">
        <f>SUM(P279:P299)</f>
        <v>65377</v>
      </c>
    </row>
    <row r="64" spans="1:22" x14ac:dyDescent="0.25">
      <c r="A64" s="5"/>
      <c r="B64" s="450"/>
      <c r="C64" s="47" t="s">
        <v>146</v>
      </c>
      <c r="D64" s="3" t="s">
        <v>125</v>
      </c>
      <c r="E64" s="12" t="s">
        <v>148</v>
      </c>
      <c r="F64" s="6" t="s">
        <v>42</v>
      </c>
      <c r="G64" s="238">
        <v>2070</v>
      </c>
      <c r="H64" s="238">
        <v>1742</v>
      </c>
      <c r="I64" s="238">
        <f t="shared" si="3"/>
        <v>328</v>
      </c>
      <c r="J64" s="238">
        <v>200</v>
      </c>
      <c r="K64" s="238">
        <f t="shared" si="7"/>
        <v>65600</v>
      </c>
      <c r="L64" s="46"/>
      <c r="M64" s="3">
        <v>672</v>
      </c>
      <c r="N64" s="238"/>
      <c r="O64" s="238"/>
      <c r="P64" s="23">
        <f t="shared" si="5"/>
        <v>66272</v>
      </c>
      <c r="Q64" s="238"/>
    </row>
    <row r="65" spans="1:22" x14ac:dyDescent="0.25">
      <c r="A65" s="5"/>
      <c r="B65" s="450"/>
      <c r="C65" s="47" t="s">
        <v>149</v>
      </c>
      <c r="D65" s="3" t="s">
        <v>123</v>
      </c>
      <c r="E65" s="12" t="s">
        <v>150</v>
      </c>
      <c r="F65" s="6" t="s">
        <v>42</v>
      </c>
      <c r="G65" s="238">
        <v>3290</v>
      </c>
      <c r="H65" s="238">
        <v>3290</v>
      </c>
      <c r="I65" s="238">
        <f t="shared" si="3"/>
        <v>0</v>
      </c>
      <c r="J65" s="238">
        <v>200</v>
      </c>
      <c r="K65" s="238">
        <f t="shared" si="7"/>
        <v>0</v>
      </c>
      <c r="L65" s="46"/>
      <c r="M65" s="3">
        <v>0</v>
      </c>
      <c r="N65" s="238"/>
      <c r="O65" s="238"/>
      <c r="P65" s="23">
        <f t="shared" si="5"/>
        <v>0</v>
      </c>
      <c r="Q65" s="238"/>
      <c r="T65" s="15">
        <f>P65+P66</f>
        <v>39437</v>
      </c>
      <c r="U65" s="15">
        <f>P300+P301+P302+P303+P304+P305+P306+P307+P308+P309+P310</f>
        <v>37277</v>
      </c>
    </row>
    <row r="66" spans="1:22" x14ac:dyDescent="0.25">
      <c r="A66" s="5"/>
      <c r="B66" s="450"/>
      <c r="C66" s="47" t="s">
        <v>149</v>
      </c>
      <c r="D66" s="3" t="s">
        <v>125</v>
      </c>
      <c r="E66" s="12" t="s">
        <v>151</v>
      </c>
      <c r="F66" s="6" t="s">
        <v>42</v>
      </c>
      <c r="G66" s="238">
        <v>3347</v>
      </c>
      <c r="H66" s="238">
        <v>3155</v>
      </c>
      <c r="I66" s="238">
        <f t="shared" si="3"/>
        <v>192</v>
      </c>
      <c r="J66" s="238">
        <v>200</v>
      </c>
      <c r="K66" s="238">
        <f t="shared" si="7"/>
        <v>38400</v>
      </c>
      <c r="L66" s="46"/>
      <c r="M66" s="3">
        <v>1037</v>
      </c>
      <c r="N66" s="238"/>
      <c r="O66" s="238"/>
      <c r="P66" s="23">
        <f t="shared" si="5"/>
        <v>39437</v>
      </c>
      <c r="Q66" s="238"/>
    </row>
    <row r="67" spans="1:22" x14ac:dyDescent="0.25">
      <c r="A67" s="5"/>
      <c r="B67" s="450"/>
      <c r="C67" s="47" t="s">
        <v>152</v>
      </c>
      <c r="D67" s="3" t="s">
        <v>123</v>
      </c>
      <c r="E67" s="12" t="s">
        <v>153</v>
      </c>
      <c r="F67" s="6" t="s">
        <v>42</v>
      </c>
      <c r="G67" s="238">
        <v>35880</v>
      </c>
      <c r="H67" s="238">
        <v>35319</v>
      </c>
      <c r="I67" s="238">
        <f t="shared" si="3"/>
        <v>561</v>
      </c>
      <c r="J67" s="238">
        <v>120</v>
      </c>
      <c r="K67" s="238">
        <f t="shared" si="7"/>
        <v>67320</v>
      </c>
      <c r="L67" s="46"/>
      <c r="M67" s="3">
        <v>250</v>
      </c>
      <c r="N67" s="238"/>
      <c r="O67" s="238"/>
      <c r="P67" s="23">
        <f t="shared" si="5"/>
        <v>67570</v>
      </c>
      <c r="Q67" s="238"/>
      <c r="T67" s="15">
        <f>P67+P68</f>
        <v>142882</v>
      </c>
      <c r="U67" s="15">
        <f>P311+P312+P313+P314+P315+P316+P317+P318+P319+P320+P321+P322</f>
        <v>142113</v>
      </c>
    </row>
    <row r="68" spans="1:22" x14ac:dyDescent="0.25">
      <c r="A68" s="5"/>
      <c r="B68" s="450"/>
      <c r="C68" s="47" t="s">
        <v>152</v>
      </c>
      <c r="D68" s="3" t="s">
        <v>125</v>
      </c>
      <c r="E68" s="12" t="s">
        <v>154</v>
      </c>
      <c r="F68" s="6" t="s">
        <v>42</v>
      </c>
      <c r="G68" s="238">
        <v>49662</v>
      </c>
      <c r="H68" s="238">
        <v>49040</v>
      </c>
      <c r="I68" s="238">
        <f t="shared" si="3"/>
        <v>622</v>
      </c>
      <c r="J68" s="238">
        <v>120</v>
      </c>
      <c r="K68" s="238">
        <f t="shared" si="7"/>
        <v>74640</v>
      </c>
      <c r="L68" s="46"/>
      <c r="M68" s="3">
        <v>672</v>
      </c>
      <c r="N68" s="238"/>
      <c r="O68" s="238"/>
      <c r="P68" s="23">
        <f t="shared" si="5"/>
        <v>75312</v>
      </c>
      <c r="Q68" s="238"/>
    </row>
    <row r="69" spans="1:22" x14ac:dyDescent="0.25">
      <c r="A69" s="5"/>
      <c r="B69" s="450"/>
      <c r="C69" s="127" t="s">
        <v>155</v>
      </c>
      <c r="D69" s="124" t="s">
        <v>156</v>
      </c>
      <c r="E69" s="188" t="s">
        <v>157</v>
      </c>
      <c r="F69" s="128" t="s">
        <v>42</v>
      </c>
      <c r="G69" s="238">
        <v>12.35</v>
      </c>
      <c r="H69" s="247">
        <v>12.35</v>
      </c>
      <c r="I69" s="183">
        <f t="shared" si="3"/>
        <v>0</v>
      </c>
      <c r="J69" s="183">
        <v>12000</v>
      </c>
      <c r="K69" s="183">
        <f t="shared" si="7"/>
        <v>0</v>
      </c>
      <c r="L69" s="189"/>
      <c r="M69" s="124"/>
      <c r="N69" s="183"/>
      <c r="O69" s="183"/>
      <c r="P69" s="54"/>
      <c r="Q69" s="183"/>
      <c r="T69" s="15">
        <f>P69+P70</f>
        <v>0</v>
      </c>
      <c r="U69" s="15" t="e">
        <f>P323+#REF!+#REF!+#REF!</f>
        <v>#REF!</v>
      </c>
    </row>
    <row r="70" spans="1:22" x14ac:dyDescent="0.25">
      <c r="A70" s="5"/>
      <c r="B70" s="450"/>
      <c r="C70" s="127" t="s">
        <v>155</v>
      </c>
      <c r="D70" s="124" t="s">
        <v>158</v>
      </c>
      <c r="E70" s="188" t="s">
        <v>159</v>
      </c>
      <c r="F70" s="128" t="s">
        <v>42</v>
      </c>
      <c r="G70" s="238">
        <v>48.52</v>
      </c>
      <c r="H70" s="247">
        <v>42.69</v>
      </c>
      <c r="I70" s="183">
        <f t="shared" si="3"/>
        <v>5.8300000000000054</v>
      </c>
      <c r="J70" s="183">
        <v>12000</v>
      </c>
      <c r="K70" s="183">
        <f t="shared" si="7"/>
        <v>69960.000000000058</v>
      </c>
      <c r="L70" s="189"/>
      <c r="M70" s="124"/>
      <c r="N70" s="183"/>
      <c r="O70" s="183"/>
      <c r="P70" s="54"/>
      <c r="Q70" s="183"/>
    </row>
    <row r="71" spans="1:22" x14ac:dyDescent="0.25">
      <c r="A71" s="5"/>
      <c r="B71" s="450"/>
      <c r="C71" s="127" t="s">
        <v>155</v>
      </c>
      <c r="D71" s="124" t="s">
        <v>123</v>
      </c>
      <c r="E71" s="188" t="s">
        <v>160</v>
      </c>
      <c r="F71" s="128" t="s">
        <v>42</v>
      </c>
      <c r="G71" s="238">
        <v>1037</v>
      </c>
      <c r="H71" s="247">
        <v>1024.3599999999999</v>
      </c>
      <c r="I71" s="183">
        <f t="shared" si="3"/>
        <v>12.6400000000001</v>
      </c>
      <c r="J71" s="183">
        <v>500</v>
      </c>
      <c r="K71" s="183">
        <f t="shared" si="7"/>
        <v>6320.00000000005</v>
      </c>
      <c r="L71" s="189"/>
      <c r="M71" s="124">
        <v>1454</v>
      </c>
      <c r="N71" s="183"/>
      <c r="O71" s="183"/>
      <c r="P71" s="54">
        <f>K71+ROUND(K71*L71,0)+M71</f>
        <v>7774.00000000005</v>
      </c>
      <c r="Q71" s="183"/>
      <c r="T71" s="15">
        <f>K71+K73+M71+M73</f>
        <v>7774.00000000005</v>
      </c>
      <c r="U71" s="15"/>
    </row>
    <row r="72" spans="1:22" x14ac:dyDescent="0.25">
      <c r="A72" s="5"/>
      <c r="B72" s="450"/>
      <c r="C72" s="127" t="s">
        <v>155</v>
      </c>
      <c r="D72" s="124" t="s">
        <v>125</v>
      </c>
      <c r="E72" s="188" t="s">
        <v>161</v>
      </c>
      <c r="F72" s="128" t="s">
        <v>42</v>
      </c>
      <c r="G72" s="238">
        <v>763</v>
      </c>
      <c r="H72" s="247">
        <v>580.41999999999996</v>
      </c>
      <c r="I72" s="183">
        <f t="shared" si="3"/>
        <v>182.58000000000004</v>
      </c>
      <c r="J72" s="183">
        <v>500</v>
      </c>
      <c r="K72" s="183">
        <f t="shared" si="7"/>
        <v>91290.000000000015</v>
      </c>
      <c r="L72" s="189"/>
      <c r="M72" s="124">
        <v>1454</v>
      </c>
      <c r="N72" s="183"/>
      <c r="O72" s="183"/>
      <c r="P72" s="54">
        <f>K72+ROUND(K72*L72,0)+M72</f>
        <v>92744.000000000015</v>
      </c>
      <c r="Q72" s="183"/>
    </row>
    <row r="73" spans="1:22" x14ac:dyDescent="0.25">
      <c r="A73" s="5"/>
      <c r="B73" s="450"/>
      <c r="C73" s="133" t="s">
        <v>162</v>
      </c>
      <c r="D73" s="94" t="s">
        <v>123</v>
      </c>
      <c r="E73" s="233" t="s">
        <v>163</v>
      </c>
      <c r="F73" s="176" t="s">
        <v>42</v>
      </c>
      <c r="G73" s="174">
        <v>5</v>
      </c>
      <c r="H73" s="174">
        <v>5</v>
      </c>
      <c r="I73" s="174">
        <f t="shared" si="3"/>
        <v>0</v>
      </c>
      <c r="J73" s="174">
        <v>200</v>
      </c>
      <c r="K73" s="174">
        <f t="shared" si="7"/>
        <v>0</v>
      </c>
      <c r="L73" s="263">
        <v>4.5999999999999999E-3</v>
      </c>
      <c r="M73" s="94">
        <v>0</v>
      </c>
      <c r="N73" s="174"/>
      <c r="O73" s="174"/>
      <c r="P73" s="180"/>
      <c r="Q73" s="174" t="s">
        <v>164</v>
      </c>
    </row>
    <row r="74" spans="1:22" x14ac:dyDescent="0.25">
      <c r="A74" s="5"/>
      <c r="B74" s="450"/>
      <c r="C74" s="133" t="s">
        <v>165</v>
      </c>
      <c r="D74" s="94" t="s">
        <v>123</v>
      </c>
      <c r="E74" s="233" t="s">
        <v>166</v>
      </c>
      <c r="F74" s="176" t="s">
        <v>42</v>
      </c>
      <c r="G74" s="174">
        <v>710</v>
      </c>
      <c r="H74" s="174">
        <v>682</v>
      </c>
      <c r="I74" s="174">
        <f t="shared" si="3"/>
        <v>28</v>
      </c>
      <c r="J74" s="174">
        <v>200</v>
      </c>
      <c r="K74" s="174">
        <f t="shared" si="7"/>
        <v>5600</v>
      </c>
      <c r="L74" s="263">
        <v>1.8E-3</v>
      </c>
      <c r="M74" s="94">
        <v>905</v>
      </c>
      <c r="N74" s="174"/>
      <c r="O74" s="174"/>
      <c r="P74" s="180">
        <f>K74+ROUND(K74*L74,0)+M74</f>
        <v>6515</v>
      </c>
      <c r="Q74" s="174" t="s">
        <v>167</v>
      </c>
      <c r="T74" s="15">
        <f>K74+M74</f>
        <v>6505</v>
      </c>
      <c r="U74" s="15"/>
      <c r="V74" s="205" t="s">
        <v>853</v>
      </c>
    </row>
    <row r="75" spans="1:22" x14ac:dyDescent="0.25">
      <c r="A75" s="5"/>
      <c r="B75" s="450"/>
      <c r="C75" s="47" t="s">
        <v>170</v>
      </c>
      <c r="D75" s="3" t="s">
        <v>171</v>
      </c>
      <c r="E75" s="12" t="s">
        <v>172</v>
      </c>
      <c r="F75" s="6" t="s">
        <v>42</v>
      </c>
      <c r="G75" s="238">
        <v>20287</v>
      </c>
      <c r="H75" s="247">
        <v>20066</v>
      </c>
      <c r="I75" s="238">
        <f t="shared" si="3"/>
        <v>221</v>
      </c>
      <c r="J75" s="238">
        <v>30</v>
      </c>
      <c r="K75" s="6">
        <f t="shared" si="7"/>
        <v>6630</v>
      </c>
      <c r="L75" s="46">
        <v>5.4000000000000003E-3</v>
      </c>
      <c r="M75" s="3"/>
      <c r="N75" s="50"/>
      <c r="O75" s="51"/>
      <c r="P75" s="23">
        <f t="shared" si="5"/>
        <v>6666</v>
      </c>
      <c r="Q75" s="238"/>
      <c r="R75" s="205" t="s">
        <v>173</v>
      </c>
      <c r="S75" s="25" t="s">
        <v>174</v>
      </c>
    </row>
    <row r="76" spans="1:22" x14ac:dyDescent="0.25">
      <c r="A76" s="5"/>
      <c r="B76" s="450"/>
      <c r="C76" s="47" t="s">
        <v>170</v>
      </c>
      <c r="D76" s="3" t="s">
        <v>175</v>
      </c>
      <c r="E76" s="12" t="s">
        <v>176</v>
      </c>
      <c r="F76" s="6" t="s">
        <v>42</v>
      </c>
      <c r="G76" s="238">
        <v>700594</v>
      </c>
      <c r="H76" s="247">
        <v>694276</v>
      </c>
      <c r="I76" s="238">
        <f t="shared" si="3"/>
        <v>6318</v>
      </c>
      <c r="J76" s="238">
        <v>1</v>
      </c>
      <c r="K76" s="6">
        <f t="shared" si="7"/>
        <v>6318</v>
      </c>
      <c r="L76" s="46">
        <v>5.4000000000000003E-3</v>
      </c>
      <c r="M76" s="3"/>
      <c r="N76" s="52"/>
      <c r="O76" s="52"/>
      <c r="P76" s="53">
        <f t="shared" si="5"/>
        <v>6352</v>
      </c>
      <c r="Q76" s="238"/>
      <c r="R76" s="205" t="s">
        <v>177</v>
      </c>
      <c r="S76" s="25" t="s">
        <v>174</v>
      </c>
    </row>
    <row r="77" spans="1:22" x14ac:dyDescent="0.25">
      <c r="A77" s="5"/>
      <c r="B77" s="450"/>
      <c r="C77" s="47" t="s">
        <v>178</v>
      </c>
      <c r="D77" s="3" t="s">
        <v>179</v>
      </c>
      <c r="E77" s="12" t="s">
        <v>180</v>
      </c>
      <c r="F77" s="6" t="s">
        <v>42</v>
      </c>
      <c r="G77" s="238">
        <v>1768</v>
      </c>
      <c r="H77" s="247">
        <v>744</v>
      </c>
      <c r="I77" s="238">
        <f t="shared" si="3"/>
        <v>1024</v>
      </c>
      <c r="J77" s="238">
        <v>1</v>
      </c>
      <c r="K77" s="238">
        <f t="shared" si="7"/>
        <v>1024</v>
      </c>
      <c r="L77" s="46">
        <v>5.3E-3</v>
      </c>
      <c r="M77" s="3"/>
      <c r="N77" s="238"/>
      <c r="O77" s="238"/>
      <c r="P77" s="23">
        <f t="shared" si="5"/>
        <v>1029</v>
      </c>
      <c r="Q77" s="238"/>
      <c r="R77" s="205" t="s">
        <v>181</v>
      </c>
      <c r="S77" s="25" t="s">
        <v>182</v>
      </c>
    </row>
    <row r="78" spans="1:22" x14ac:dyDescent="0.25">
      <c r="A78" s="5"/>
      <c r="B78" s="450"/>
      <c r="C78" s="47" t="s">
        <v>183</v>
      </c>
      <c r="D78" s="3" t="s">
        <v>184</v>
      </c>
      <c r="E78" s="12" t="s">
        <v>185</v>
      </c>
      <c r="F78" s="6" t="s">
        <v>42</v>
      </c>
      <c r="G78" s="238">
        <v>11499</v>
      </c>
      <c r="H78" s="247">
        <v>11380</v>
      </c>
      <c r="I78" s="238">
        <f>G78-H78</f>
        <v>119</v>
      </c>
      <c r="J78" s="238">
        <v>20</v>
      </c>
      <c r="K78" s="238">
        <f t="shared" si="7"/>
        <v>2380</v>
      </c>
      <c r="L78" s="46">
        <v>7.1999999999999998E-3</v>
      </c>
      <c r="M78" s="3"/>
      <c r="N78" s="48"/>
      <c r="O78" s="49"/>
      <c r="P78" s="23">
        <f t="shared" si="5"/>
        <v>2397</v>
      </c>
      <c r="Q78" s="238"/>
      <c r="R78" s="205" t="s">
        <v>186</v>
      </c>
      <c r="S78" s="25" t="s">
        <v>187</v>
      </c>
    </row>
    <row r="79" spans="1:22" x14ac:dyDescent="0.25">
      <c r="A79" s="5"/>
      <c r="B79" s="450"/>
      <c r="C79" s="47" t="s">
        <v>183</v>
      </c>
      <c r="D79" s="3" t="s">
        <v>184</v>
      </c>
      <c r="E79" s="12" t="s">
        <v>188</v>
      </c>
      <c r="F79" s="6" t="s">
        <v>42</v>
      </c>
      <c r="G79" s="183"/>
      <c r="H79" s="247"/>
      <c r="I79" s="238">
        <f>G79-H79</f>
        <v>0</v>
      </c>
      <c r="J79" s="238">
        <v>20</v>
      </c>
      <c r="K79" s="6">
        <v>0</v>
      </c>
      <c r="L79" s="46">
        <v>7.1999999999999998E-3</v>
      </c>
      <c r="M79" s="3"/>
      <c r="N79" s="48"/>
      <c r="O79" s="49"/>
      <c r="P79" s="23">
        <v>793</v>
      </c>
      <c r="Q79" s="238"/>
      <c r="R79" s="205" t="s">
        <v>189</v>
      </c>
      <c r="S79" s="25" t="s">
        <v>187</v>
      </c>
    </row>
    <row r="80" spans="1:22" x14ac:dyDescent="0.25">
      <c r="A80" s="5"/>
      <c r="B80" s="450"/>
      <c r="C80" s="47" t="s">
        <v>183</v>
      </c>
      <c r="D80" s="3" t="s">
        <v>184</v>
      </c>
      <c r="E80" s="12" t="s">
        <v>190</v>
      </c>
      <c r="F80" s="6" t="s">
        <v>42</v>
      </c>
      <c r="G80" s="183">
        <v>10621</v>
      </c>
      <c r="H80" s="247">
        <v>10510</v>
      </c>
      <c r="I80" s="238">
        <f t="shared" si="3"/>
        <v>111</v>
      </c>
      <c r="J80" s="238">
        <v>20</v>
      </c>
      <c r="K80" s="6">
        <f t="shared" ref="K80:K86" si="8">I80*J80</f>
        <v>2220</v>
      </c>
      <c r="L80" s="46">
        <v>7.1999999999999998E-3</v>
      </c>
      <c r="M80" s="3"/>
      <c r="N80" s="48"/>
      <c r="O80" s="49"/>
      <c r="P80" s="23">
        <f t="shared" si="5"/>
        <v>2236</v>
      </c>
      <c r="Q80" s="238"/>
      <c r="R80" s="205" t="s">
        <v>191</v>
      </c>
      <c r="S80" s="25" t="s">
        <v>187</v>
      </c>
    </row>
    <row r="81" spans="1:24" x14ac:dyDescent="0.25">
      <c r="A81" s="5"/>
      <c r="B81" s="450"/>
      <c r="C81" s="47" t="s">
        <v>183</v>
      </c>
      <c r="D81" s="3" t="s">
        <v>184</v>
      </c>
      <c r="E81" s="45" t="s">
        <v>192</v>
      </c>
      <c r="F81" s="6" t="s">
        <v>42</v>
      </c>
      <c r="G81" s="238">
        <v>6773</v>
      </c>
      <c r="H81" s="247">
        <v>6588</v>
      </c>
      <c r="I81" s="238">
        <f>G81-H81</f>
        <v>185</v>
      </c>
      <c r="J81" s="238">
        <v>30</v>
      </c>
      <c r="K81" s="6">
        <f t="shared" si="8"/>
        <v>5550</v>
      </c>
      <c r="L81" s="46">
        <v>9.4999999999999998E-3</v>
      </c>
      <c r="M81" s="3"/>
      <c r="N81" s="48"/>
      <c r="O81" s="49"/>
      <c r="P81" s="23">
        <f>K81+ROUND(K81*L81,0)+M81</f>
        <v>5603</v>
      </c>
      <c r="Q81" s="238"/>
      <c r="R81" s="205" t="s">
        <v>193</v>
      </c>
      <c r="S81" s="25" t="s">
        <v>194</v>
      </c>
    </row>
    <row r="82" spans="1:24" x14ac:dyDescent="0.25">
      <c r="A82" s="5"/>
      <c r="B82" s="450"/>
      <c r="C82" s="47" t="s">
        <v>195</v>
      </c>
      <c r="D82" s="3" t="s">
        <v>171</v>
      </c>
      <c r="E82" s="45" t="s">
        <v>196</v>
      </c>
      <c r="F82" s="6" t="s">
        <v>42</v>
      </c>
      <c r="G82" s="247">
        <v>6374</v>
      </c>
      <c r="H82" s="247">
        <v>6062</v>
      </c>
      <c r="I82" s="238">
        <f>G82-H82</f>
        <v>312</v>
      </c>
      <c r="J82" s="238">
        <v>50</v>
      </c>
      <c r="K82" s="6">
        <f t="shared" si="8"/>
        <v>15600</v>
      </c>
      <c r="L82" s="46">
        <v>9.4999999999999998E-3</v>
      </c>
      <c r="M82" s="3"/>
      <c r="N82" s="48"/>
      <c r="O82" s="49"/>
      <c r="P82" s="23">
        <f>K82+ROUND(K82*L82,0)+M82</f>
        <v>15748</v>
      </c>
      <c r="Q82" s="238"/>
      <c r="R82" s="479" t="s">
        <v>197</v>
      </c>
      <c r="S82" s="448"/>
      <c r="T82" s="448"/>
      <c r="U82" s="25" t="s">
        <v>198</v>
      </c>
    </row>
    <row r="83" spans="1:24" x14ac:dyDescent="0.25">
      <c r="A83" s="5"/>
      <c r="B83" s="450"/>
      <c r="C83" s="47" t="s">
        <v>195</v>
      </c>
      <c r="D83" s="3" t="s">
        <v>199</v>
      </c>
      <c r="E83" s="45" t="s">
        <v>200</v>
      </c>
      <c r="F83" s="6" t="s">
        <v>42</v>
      </c>
      <c r="G83" s="247">
        <v>4</v>
      </c>
      <c r="H83" s="247">
        <v>4</v>
      </c>
      <c r="I83" s="238">
        <f>G83-H83</f>
        <v>0</v>
      </c>
      <c r="J83" s="238">
        <v>50</v>
      </c>
      <c r="K83" s="6">
        <f t="shared" si="8"/>
        <v>0</v>
      </c>
      <c r="L83" s="46">
        <v>9.4999999999999998E-3</v>
      </c>
      <c r="M83" s="3"/>
      <c r="N83" s="48"/>
      <c r="O83" s="49"/>
      <c r="P83" s="23">
        <f>K83+ROUND(K83*L83,0)+M83</f>
        <v>0</v>
      </c>
      <c r="Q83" s="238"/>
      <c r="R83" s="479" t="s">
        <v>197</v>
      </c>
      <c r="S83" s="448"/>
      <c r="T83" s="448"/>
      <c r="U83" s="25" t="s">
        <v>198</v>
      </c>
    </row>
    <row r="84" spans="1:24" x14ac:dyDescent="0.25">
      <c r="A84" s="5"/>
      <c r="B84" s="450"/>
      <c r="C84" s="55" t="s">
        <v>195</v>
      </c>
      <c r="D84" s="239" t="s">
        <v>175</v>
      </c>
      <c r="E84" s="250" t="s">
        <v>201</v>
      </c>
      <c r="F84" s="56" t="s">
        <v>42</v>
      </c>
      <c r="G84" s="247">
        <v>0</v>
      </c>
      <c r="H84" s="247">
        <v>0</v>
      </c>
      <c r="I84" s="245">
        <f>G84-H84</f>
        <v>0</v>
      </c>
      <c r="J84" s="245">
        <v>10</v>
      </c>
      <c r="K84" s="6">
        <f t="shared" si="8"/>
        <v>0</v>
      </c>
      <c r="L84" s="57">
        <v>9.4999999999999998E-3</v>
      </c>
      <c r="M84" s="239"/>
      <c r="N84" s="50"/>
      <c r="O84" s="51"/>
      <c r="P84" s="58">
        <f>K84+ROUND(K84*L84,0)+M84</f>
        <v>0</v>
      </c>
      <c r="Q84" s="245"/>
      <c r="R84" s="479" t="s">
        <v>202</v>
      </c>
      <c r="S84" s="448"/>
      <c r="T84" s="448"/>
      <c r="U84" s="25" t="s">
        <v>198</v>
      </c>
    </row>
    <row r="85" spans="1:24" x14ac:dyDescent="0.25">
      <c r="A85" s="5"/>
      <c r="B85" s="450"/>
      <c r="C85" s="47" t="s">
        <v>195</v>
      </c>
      <c r="D85" s="3" t="s">
        <v>203</v>
      </c>
      <c r="E85" s="45" t="s">
        <v>204</v>
      </c>
      <c r="F85" s="6" t="s">
        <v>42</v>
      </c>
      <c r="G85" s="5">
        <v>22445</v>
      </c>
      <c r="H85" s="5">
        <v>21483</v>
      </c>
      <c r="I85" s="238">
        <f>G85-H85</f>
        <v>962</v>
      </c>
      <c r="J85" s="238">
        <v>10</v>
      </c>
      <c r="K85" s="6">
        <f t="shared" si="8"/>
        <v>9620</v>
      </c>
      <c r="L85" s="46">
        <v>9.4999999999999998E-3</v>
      </c>
      <c r="M85" s="3"/>
      <c r="N85" s="202"/>
      <c r="O85" s="203"/>
      <c r="P85" s="61">
        <f>K85+ROUND(K85*L85,0)+M85</f>
        <v>9711</v>
      </c>
      <c r="Q85" s="244"/>
      <c r="R85" s="479" t="s">
        <v>202</v>
      </c>
      <c r="S85" s="448"/>
      <c r="T85" s="448"/>
      <c r="U85" s="25" t="s">
        <v>198</v>
      </c>
    </row>
    <row r="86" spans="1:24" ht="16.5" thickBot="1" x14ac:dyDescent="0.3">
      <c r="A86" s="5"/>
      <c r="B86" s="464"/>
      <c r="C86" s="196" t="s">
        <v>205</v>
      </c>
      <c r="D86" s="248" t="s">
        <v>206</v>
      </c>
      <c r="E86" s="197" t="s">
        <v>207</v>
      </c>
      <c r="F86" s="198" t="s">
        <v>42</v>
      </c>
      <c r="G86" s="30"/>
      <c r="H86" s="30"/>
      <c r="I86" s="241">
        <f t="shared" si="3"/>
        <v>0</v>
      </c>
      <c r="J86" s="241">
        <v>20</v>
      </c>
      <c r="K86" s="198">
        <f t="shared" si="8"/>
        <v>0</v>
      </c>
      <c r="L86" s="199">
        <v>9.4999999999999998E-3</v>
      </c>
      <c r="M86" s="248"/>
      <c r="N86" s="200"/>
      <c r="O86" s="201"/>
      <c r="P86" s="277">
        <v>11048</v>
      </c>
      <c r="Q86" s="31" t="s">
        <v>208</v>
      </c>
      <c r="R86" s="479" t="s">
        <v>209</v>
      </c>
      <c r="S86" s="448"/>
      <c r="T86" s="448"/>
      <c r="U86" s="25" t="s">
        <v>198</v>
      </c>
    </row>
    <row r="87" spans="1:24" x14ac:dyDescent="0.25">
      <c r="A87" s="12" t="s">
        <v>210</v>
      </c>
      <c r="B87" s="480" t="s">
        <v>211</v>
      </c>
      <c r="C87" s="481"/>
      <c r="D87" s="481"/>
      <c r="E87" s="481"/>
      <c r="F87" s="481"/>
      <c r="G87" s="481"/>
      <c r="H87" s="481"/>
      <c r="I87" s="481"/>
      <c r="J87" s="481"/>
      <c r="K87" s="482"/>
      <c r="L87" s="482"/>
      <c r="M87" s="482"/>
      <c r="N87" s="482"/>
      <c r="O87" s="483"/>
      <c r="P87" s="60">
        <f>ROUND(SUMIF(F14:F86,X87,P14:P86),0)</f>
        <v>0</v>
      </c>
      <c r="Q87" s="59"/>
      <c r="X87" s="6" t="s">
        <v>138</v>
      </c>
    </row>
    <row r="88" spans="1:24" x14ac:dyDescent="0.25">
      <c r="A88" s="12" t="s">
        <v>212</v>
      </c>
      <c r="B88" s="458" t="s">
        <v>213</v>
      </c>
      <c r="C88" s="459"/>
      <c r="D88" s="459"/>
      <c r="E88" s="459"/>
      <c r="F88" s="459"/>
      <c r="G88" s="459"/>
      <c r="H88" s="459"/>
      <c r="I88" s="459"/>
      <c r="J88" s="459"/>
      <c r="K88" s="460"/>
      <c r="L88" s="460"/>
      <c r="M88" s="460"/>
      <c r="N88" s="460"/>
      <c r="O88" s="461"/>
      <c r="P88" s="60">
        <v>0</v>
      </c>
      <c r="Q88" s="238"/>
      <c r="X88" s="6" t="s">
        <v>31</v>
      </c>
    </row>
    <row r="89" spans="1:24" x14ac:dyDescent="0.25">
      <c r="A89" s="12" t="s">
        <v>214</v>
      </c>
      <c r="B89" s="458" t="s">
        <v>215</v>
      </c>
      <c r="C89" s="459"/>
      <c r="D89" s="459"/>
      <c r="E89" s="459"/>
      <c r="F89" s="459"/>
      <c r="G89" s="459"/>
      <c r="H89" s="459"/>
      <c r="I89" s="459"/>
      <c r="J89" s="459"/>
      <c r="K89" s="460"/>
      <c r="L89" s="460"/>
      <c r="M89" s="460"/>
      <c r="N89" s="460"/>
      <c r="O89" s="461"/>
      <c r="P89" s="60">
        <f>IF(P14&lt;=0,ROUND(SUMIF(F14:F86,X89,P14:P86),0),IF(P14&gt;0,ROUND(SUMIF(F44:F86,X89,P44:P86),0)))</f>
        <v>1171321</v>
      </c>
      <c r="Q89" s="238"/>
      <c r="X89" s="6" t="s">
        <v>42</v>
      </c>
    </row>
    <row r="90" spans="1:24" x14ac:dyDescent="0.25">
      <c r="A90" s="12" t="s">
        <v>216</v>
      </c>
      <c r="B90" s="458" t="s">
        <v>217</v>
      </c>
      <c r="C90" s="459"/>
      <c r="D90" s="459"/>
      <c r="E90" s="459"/>
      <c r="F90" s="459"/>
      <c r="G90" s="459"/>
      <c r="H90" s="459"/>
      <c r="I90" s="459"/>
      <c r="J90" s="459"/>
      <c r="K90" s="460"/>
      <c r="L90" s="460"/>
      <c r="M90" s="460"/>
      <c r="N90" s="460"/>
      <c r="O90" s="461"/>
      <c r="P90" s="61"/>
      <c r="Q90" s="238"/>
      <c r="X90" s="27" t="s">
        <v>218</v>
      </c>
    </row>
    <row r="91" spans="1:24" x14ac:dyDescent="0.25">
      <c r="A91" s="12"/>
      <c r="B91" s="462" t="s">
        <v>219</v>
      </c>
      <c r="C91" s="462"/>
      <c r="D91" s="462"/>
      <c r="E91" s="462"/>
      <c r="F91" s="462"/>
      <c r="G91" s="462"/>
      <c r="H91" s="462"/>
      <c r="I91" s="462"/>
      <c r="J91" s="462"/>
      <c r="K91" s="462"/>
      <c r="L91" s="462"/>
      <c r="M91" s="462"/>
      <c r="N91" s="462"/>
      <c r="O91" s="462"/>
      <c r="P91" s="61">
        <f>SUM(P87:P90)</f>
        <v>1171321</v>
      </c>
      <c r="Q91" s="238"/>
      <c r="R91" s="15">
        <f>P91+M86+M66</f>
        <v>1172358</v>
      </c>
    </row>
    <row r="92" spans="1:24" hidden="1" x14ac:dyDescent="0.25">
      <c r="A92" s="473" t="s">
        <v>220</v>
      </c>
      <c r="B92" s="474"/>
      <c r="C92" s="474"/>
      <c r="D92" s="474"/>
      <c r="E92" s="474"/>
      <c r="F92" s="474"/>
      <c r="G92" s="474"/>
      <c r="H92" s="474"/>
      <c r="I92" s="474"/>
      <c r="J92" s="474"/>
      <c r="K92" s="474"/>
      <c r="L92" s="474"/>
      <c r="M92" s="474"/>
      <c r="N92" s="474"/>
      <c r="O92" s="474"/>
      <c r="P92" s="475"/>
      <c r="Q92" s="244"/>
      <c r="R92" s="15">
        <f>SUM(P201:P340)</f>
        <v>782010</v>
      </c>
    </row>
    <row r="93" spans="1:24" hidden="1" x14ac:dyDescent="0.25">
      <c r="A93" s="470" t="s">
        <v>221</v>
      </c>
      <c r="B93" s="56"/>
      <c r="C93" s="246"/>
      <c r="D93" s="43"/>
      <c r="E93" s="62"/>
      <c r="F93" s="3"/>
      <c r="G93" s="63"/>
      <c r="H93" s="63"/>
      <c r="I93" s="64"/>
      <c r="J93" s="6"/>
      <c r="K93" s="240"/>
      <c r="L93" s="240"/>
      <c r="M93" s="240"/>
      <c r="N93" s="240"/>
      <c r="O93" s="65"/>
      <c r="P93" s="59"/>
      <c r="Q93" s="238"/>
    </row>
    <row r="94" spans="1:24" hidden="1" x14ac:dyDescent="0.25">
      <c r="A94" s="450"/>
      <c r="B94" s="56"/>
      <c r="C94" s="246"/>
      <c r="D94" s="43"/>
      <c r="E94" s="62"/>
      <c r="F94" s="3"/>
      <c r="G94" s="66"/>
      <c r="H94" s="66"/>
      <c r="I94" s="67"/>
      <c r="J94" s="6"/>
      <c r="K94" s="29"/>
      <c r="L94" s="29"/>
      <c r="M94" s="29"/>
      <c r="N94" s="29"/>
      <c r="O94" s="68"/>
      <c r="P94" s="69"/>
      <c r="Q94" s="238"/>
    </row>
    <row r="95" spans="1:24" hidden="1" x14ac:dyDescent="0.25">
      <c r="A95" s="450"/>
      <c r="B95" s="56"/>
      <c r="C95" s="246"/>
      <c r="D95" s="43"/>
      <c r="E95" s="45"/>
      <c r="F95" s="3"/>
      <c r="G95" s="66"/>
      <c r="H95" s="66"/>
      <c r="I95" s="67"/>
      <c r="J95" s="3"/>
      <c r="K95" s="29"/>
      <c r="L95" s="29"/>
      <c r="M95" s="29"/>
      <c r="N95" s="29"/>
      <c r="O95" s="68"/>
      <c r="P95" s="69"/>
      <c r="Q95" s="238"/>
    </row>
    <row r="96" spans="1:24" hidden="1" x14ac:dyDescent="0.25">
      <c r="A96" s="450"/>
      <c r="B96" s="56"/>
      <c r="C96" s="246"/>
      <c r="D96" s="43"/>
      <c r="E96" s="45"/>
      <c r="F96" s="3"/>
      <c r="G96" s="66"/>
      <c r="H96" s="66"/>
      <c r="I96" s="67"/>
      <c r="J96" s="3"/>
      <c r="K96" s="29"/>
      <c r="L96" s="29"/>
      <c r="M96" s="29"/>
      <c r="N96" s="29"/>
      <c r="O96" s="68"/>
      <c r="P96" s="69"/>
      <c r="Q96" s="238"/>
    </row>
    <row r="97" spans="1:17" hidden="1" x14ac:dyDescent="0.25">
      <c r="A97" s="12" t="s">
        <v>222</v>
      </c>
      <c r="B97" s="458" t="s">
        <v>223</v>
      </c>
      <c r="C97" s="459"/>
      <c r="D97" s="459"/>
      <c r="E97" s="459"/>
      <c r="F97" s="459"/>
      <c r="G97" s="459"/>
      <c r="H97" s="459"/>
      <c r="I97" s="459"/>
      <c r="J97" s="459"/>
      <c r="K97" s="460"/>
      <c r="L97" s="460"/>
      <c r="M97" s="460"/>
      <c r="N97" s="460"/>
      <c r="O97" s="461"/>
      <c r="P97" s="69">
        <v>0</v>
      </c>
      <c r="Q97" s="238"/>
    </row>
    <row r="98" spans="1:17" hidden="1" x14ac:dyDescent="0.25">
      <c r="A98" s="12" t="s">
        <v>224</v>
      </c>
      <c r="B98" s="458" t="s">
        <v>225</v>
      </c>
      <c r="C98" s="459"/>
      <c r="D98" s="459"/>
      <c r="E98" s="459"/>
      <c r="F98" s="459"/>
      <c r="G98" s="459"/>
      <c r="H98" s="459"/>
      <c r="I98" s="459"/>
      <c r="J98" s="459"/>
      <c r="K98" s="460"/>
      <c r="L98" s="460"/>
      <c r="M98" s="460"/>
      <c r="N98" s="460"/>
      <c r="O98" s="461"/>
      <c r="P98" s="69">
        <v>0</v>
      </c>
      <c r="Q98" s="238"/>
    </row>
    <row r="99" spans="1:17" hidden="1" x14ac:dyDescent="0.25">
      <c r="A99" s="12" t="s">
        <v>226</v>
      </c>
      <c r="B99" s="458" t="s">
        <v>227</v>
      </c>
      <c r="C99" s="459"/>
      <c r="D99" s="459"/>
      <c r="E99" s="459"/>
      <c r="F99" s="459"/>
      <c r="G99" s="459"/>
      <c r="H99" s="459"/>
      <c r="I99" s="459"/>
      <c r="J99" s="459"/>
      <c r="K99" s="460"/>
      <c r="L99" s="460"/>
      <c r="M99" s="460"/>
      <c r="N99" s="460"/>
      <c r="O99" s="461"/>
      <c r="P99" s="69">
        <v>0</v>
      </c>
      <c r="Q99" s="238"/>
    </row>
    <row r="100" spans="1:17" hidden="1" x14ac:dyDescent="0.25">
      <c r="A100" s="12" t="s">
        <v>228</v>
      </c>
      <c r="B100" s="458" t="s">
        <v>229</v>
      </c>
      <c r="C100" s="459"/>
      <c r="D100" s="459"/>
      <c r="E100" s="459"/>
      <c r="F100" s="459"/>
      <c r="G100" s="459"/>
      <c r="H100" s="459"/>
      <c r="I100" s="459"/>
      <c r="J100" s="459"/>
      <c r="K100" s="460"/>
      <c r="L100" s="460"/>
      <c r="M100" s="460"/>
      <c r="N100" s="460"/>
      <c r="O100" s="461"/>
      <c r="P100" s="69">
        <v>0</v>
      </c>
      <c r="Q100" s="238"/>
    </row>
    <row r="101" spans="1:17" hidden="1" x14ac:dyDescent="0.25">
      <c r="A101" s="238"/>
      <c r="B101" s="462" t="s">
        <v>219</v>
      </c>
      <c r="C101" s="462"/>
      <c r="D101" s="462"/>
      <c r="E101" s="462"/>
      <c r="F101" s="462"/>
      <c r="G101" s="462"/>
      <c r="H101" s="462"/>
      <c r="I101" s="462"/>
      <c r="J101" s="462"/>
      <c r="K101" s="462"/>
      <c r="L101" s="462"/>
      <c r="M101" s="462"/>
      <c r="N101" s="462"/>
      <c r="O101" s="462"/>
      <c r="P101" s="69">
        <v>0</v>
      </c>
      <c r="Q101" s="238"/>
    </row>
    <row r="102" spans="1:17" hidden="1" x14ac:dyDescent="0.25">
      <c r="A102" s="72" t="s">
        <v>230</v>
      </c>
      <c r="B102" s="243"/>
      <c r="C102" s="243"/>
      <c r="D102" s="243"/>
      <c r="E102" s="243"/>
      <c r="F102" s="243"/>
      <c r="G102" s="243"/>
      <c r="H102" s="243"/>
      <c r="I102" s="243"/>
      <c r="J102" s="243"/>
      <c r="K102" s="243"/>
      <c r="L102" s="243"/>
      <c r="M102" s="243"/>
      <c r="N102" s="243"/>
      <c r="O102" s="243"/>
      <c r="P102" s="244"/>
      <c r="Q102" s="244"/>
    </row>
    <row r="103" spans="1:17" hidden="1" x14ac:dyDescent="0.25">
      <c r="A103" s="470" t="s">
        <v>231</v>
      </c>
      <c r="B103" s="455" t="s">
        <v>232</v>
      </c>
      <c r="C103" s="246">
        <v>1</v>
      </c>
      <c r="D103" s="43"/>
      <c r="E103" s="43"/>
      <c r="F103" s="43">
        <v>110</v>
      </c>
      <c r="G103" s="63"/>
      <c r="H103" s="63"/>
      <c r="I103" s="64"/>
      <c r="J103" s="246"/>
      <c r="K103" s="240"/>
      <c r="L103" s="240"/>
      <c r="M103" s="240"/>
      <c r="N103" s="240"/>
      <c r="O103" s="65"/>
      <c r="P103" s="59"/>
      <c r="Q103" s="238"/>
    </row>
    <row r="104" spans="1:17" hidden="1" x14ac:dyDescent="0.25">
      <c r="A104" s="450"/>
      <c r="B104" s="453"/>
      <c r="C104" s="238">
        <v>2</v>
      </c>
      <c r="D104" s="3"/>
      <c r="E104" s="3"/>
      <c r="F104" s="3">
        <v>110</v>
      </c>
      <c r="G104" s="66"/>
      <c r="H104" s="66"/>
      <c r="I104" s="67"/>
      <c r="J104" s="238"/>
      <c r="K104" s="29"/>
      <c r="L104" s="29"/>
      <c r="M104" s="29"/>
      <c r="N104" s="29"/>
      <c r="O104" s="68"/>
      <c r="P104" s="69"/>
      <c r="Q104" s="238"/>
    </row>
    <row r="105" spans="1:17" hidden="1" x14ac:dyDescent="0.25">
      <c r="A105" s="450"/>
      <c r="B105" s="453"/>
      <c r="C105" s="238">
        <v>3</v>
      </c>
      <c r="D105" s="3"/>
      <c r="E105" s="70"/>
      <c r="F105" s="70">
        <v>35</v>
      </c>
      <c r="G105" s="66"/>
      <c r="H105" s="66"/>
      <c r="I105" s="67"/>
      <c r="J105" s="238"/>
      <c r="K105" s="29"/>
      <c r="L105" s="29"/>
      <c r="M105" s="29"/>
      <c r="N105" s="29"/>
      <c r="O105" s="68"/>
      <c r="P105" s="69"/>
      <c r="Q105" s="238"/>
    </row>
    <row r="106" spans="1:17" hidden="1" x14ac:dyDescent="0.25">
      <c r="A106" s="450"/>
      <c r="B106" s="453"/>
      <c r="C106" s="238">
        <v>4</v>
      </c>
      <c r="D106" s="3"/>
      <c r="E106" s="71"/>
      <c r="F106" s="71">
        <v>35</v>
      </c>
      <c r="G106" s="66"/>
      <c r="H106" s="66"/>
      <c r="I106" s="67"/>
      <c r="J106" s="238"/>
      <c r="K106" s="29"/>
      <c r="L106" s="29"/>
      <c r="M106" s="29"/>
      <c r="N106" s="29"/>
      <c r="O106" s="68"/>
      <c r="P106" s="69"/>
      <c r="Q106" s="238"/>
    </row>
    <row r="107" spans="1:17" hidden="1" x14ac:dyDescent="0.25">
      <c r="A107" s="450"/>
      <c r="B107" s="453"/>
      <c r="C107" s="238">
        <v>5</v>
      </c>
      <c r="D107" s="3"/>
      <c r="E107" s="3"/>
      <c r="F107" s="3">
        <v>10</v>
      </c>
      <c r="G107" s="66"/>
      <c r="H107" s="66"/>
      <c r="I107" s="67"/>
      <c r="J107" s="238"/>
      <c r="K107" s="29"/>
      <c r="L107" s="29"/>
      <c r="M107" s="29"/>
      <c r="N107" s="29"/>
      <c r="O107" s="29"/>
      <c r="P107" s="69"/>
      <c r="Q107" s="238"/>
    </row>
    <row r="108" spans="1:17" hidden="1" x14ac:dyDescent="0.25">
      <c r="A108" s="450"/>
      <c r="B108" s="453"/>
      <c r="C108" s="238">
        <v>6</v>
      </c>
      <c r="D108" s="3"/>
      <c r="E108" s="70"/>
      <c r="F108" s="70">
        <v>6</v>
      </c>
      <c r="G108" s="244"/>
      <c r="H108" s="244"/>
      <c r="I108" s="67"/>
      <c r="J108" s="238"/>
      <c r="K108" s="29"/>
      <c r="L108" s="29"/>
      <c r="M108" s="29"/>
      <c r="N108" s="29"/>
      <c r="O108" s="29"/>
      <c r="P108" s="69"/>
      <c r="Q108" s="238"/>
    </row>
    <row r="109" spans="1:17" hidden="1" x14ac:dyDescent="0.25">
      <c r="A109" s="450"/>
      <c r="B109" s="453"/>
      <c r="C109" s="238">
        <v>7</v>
      </c>
      <c r="D109" s="3"/>
      <c r="E109" s="3"/>
      <c r="F109" s="3">
        <v>0.4</v>
      </c>
      <c r="G109" s="20"/>
      <c r="H109" s="20"/>
      <c r="I109" s="67"/>
      <c r="J109" s="238"/>
      <c r="K109" s="29"/>
      <c r="L109" s="29"/>
      <c r="M109" s="29"/>
      <c r="N109" s="29"/>
      <c r="O109" s="29"/>
      <c r="P109" s="69"/>
      <c r="Q109" s="238"/>
    </row>
    <row r="110" spans="1:17" hidden="1" x14ac:dyDescent="0.25">
      <c r="A110" s="451"/>
      <c r="B110" s="454"/>
      <c r="C110" s="238">
        <v>8</v>
      </c>
      <c r="D110" s="3"/>
      <c r="E110" s="3"/>
      <c r="F110" s="3">
        <v>0.4</v>
      </c>
      <c r="G110" s="244"/>
      <c r="H110" s="244"/>
      <c r="I110" s="67"/>
      <c r="J110" s="238"/>
      <c r="K110" s="29"/>
      <c r="L110" s="29"/>
      <c r="M110" s="29"/>
      <c r="N110" s="29"/>
      <c r="O110" s="29"/>
      <c r="P110" s="69"/>
      <c r="Q110" s="238"/>
    </row>
    <row r="111" spans="1:17" hidden="1" x14ac:dyDescent="0.25">
      <c r="A111" s="12" t="s">
        <v>233</v>
      </c>
      <c r="B111" s="458" t="s">
        <v>223</v>
      </c>
      <c r="C111" s="459"/>
      <c r="D111" s="459"/>
      <c r="E111" s="459"/>
      <c r="F111" s="459"/>
      <c r="G111" s="459"/>
      <c r="H111" s="459"/>
      <c r="I111" s="459"/>
      <c r="J111" s="459"/>
      <c r="K111" s="460"/>
      <c r="L111" s="460"/>
      <c r="M111" s="460"/>
      <c r="N111" s="460"/>
      <c r="O111" s="461"/>
      <c r="P111" s="69">
        <v>0</v>
      </c>
      <c r="Q111" s="238"/>
    </row>
    <row r="112" spans="1:17" hidden="1" x14ac:dyDescent="0.25">
      <c r="A112" s="12" t="s">
        <v>234</v>
      </c>
      <c r="B112" s="458" t="s">
        <v>225</v>
      </c>
      <c r="C112" s="459"/>
      <c r="D112" s="459"/>
      <c r="E112" s="459"/>
      <c r="F112" s="459"/>
      <c r="G112" s="459"/>
      <c r="H112" s="459"/>
      <c r="I112" s="459"/>
      <c r="J112" s="459"/>
      <c r="K112" s="460"/>
      <c r="L112" s="460"/>
      <c r="M112" s="460"/>
      <c r="N112" s="460"/>
      <c r="O112" s="461"/>
      <c r="P112" s="69">
        <v>0</v>
      </c>
      <c r="Q112" s="238"/>
    </row>
    <row r="113" spans="1:17" hidden="1" x14ac:dyDescent="0.25">
      <c r="A113" s="12" t="s">
        <v>235</v>
      </c>
      <c r="B113" s="458" t="s">
        <v>227</v>
      </c>
      <c r="C113" s="459"/>
      <c r="D113" s="459"/>
      <c r="E113" s="459"/>
      <c r="F113" s="459"/>
      <c r="G113" s="459"/>
      <c r="H113" s="459"/>
      <c r="I113" s="459"/>
      <c r="J113" s="459"/>
      <c r="K113" s="460"/>
      <c r="L113" s="460"/>
      <c r="M113" s="460"/>
      <c r="N113" s="460"/>
      <c r="O113" s="461"/>
      <c r="P113" s="69">
        <v>0</v>
      </c>
      <c r="Q113" s="238"/>
    </row>
    <row r="114" spans="1:17" hidden="1" x14ac:dyDescent="0.25">
      <c r="A114" s="12" t="s">
        <v>236</v>
      </c>
      <c r="B114" s="458" t="s">
        <v>229</v>
      </c>
      <c r="C114" s="459"/>
      <c r="D114" s="459"/>
      <c r="E114" s="459"/>
      <c r="F114" s="459"/>
      <c r="G114" s="459"/>
      <c r="H114" s="459"/>
      <c r="I114" s="459"/>
      <c r="J114" s="459"/>
      <c r="K114" s="460"/>
      <c r="L114" s="460"/>
      <c r="M114" s="460"/>
      <c r="N114" s="460"/>
      <c r="O114" s="461"/>
      <c r="P114" s="69">
        <v>0</v>
      </c>
      <c r="Q114" s="238"/>
    </row>
    <row r="115" spans="1:17" hidden="1" x14ac:dyDescent="0.25">
      <c r="A115" s="238"/>
      <c r="B115" s="462" t="s">
        <v>219</v>
      </c>
      <c r="C115" s="462"/>
      <c r="D115" s="462"/>
      <c r="E115" s="462"/>
      <c r="F115" s="462"/>
      <c r="G115" s="462"/>
      <c r="H115" s="462"/>
      <c r="I115" s="462"/>
      <c r="J115" s="462"/>
      <c r="K115" s="462"/>
      <c r="L115" s="462"/>
      <c r="M115" s="462"/>
      <c r="N115" s="462"/>
      <c r="O115" s="462"/>
      <c r="P115" s="69">
        <v>0</v>
      </c>
      <c r="Q115" s="238"/>
    </row>
    <row r="116" spans="1:17" hidden="1" x14ac:dyDescent="0.25">
      <c r="A116" s="466" t="s">
        <v>237</v>
      </c>
      <c r="B116" s="467"/>
      <c r="C116" s="467"/>
      <c r="D116" s="467"/>
      <c r="E116" s="467"/>
      <c r="F116" s="467"/>
      <c r="G116" s="467"/>
      <c r="H116" s="467"/>
      <c r="I116" s="467"/>
      <c r="J116" s="467"/>
      <c r="K116" s="467"/>
      <c r="L116" s="467"/>
      <c r="M116" s="467"/>
      <c r="N116" s="467"/>
      <c r="O116" s="468"/>
      <c r="P116" s="61">
        <v>0</v>
      </c>
      <c r="Q116" s="238"/>
    </row>
    <row r="117" spans="1:17" hidden="1" x14ac:dyDescent="0.25">
      <c r="A117" s="466" t="s">
        <v>238</v>
      </c>
      <c r="B117" s="467"/>
      <c r="C117" s="467"/>
      <c r="D117" s="467"/>
      <c r="E117" s="467"/>
      <c r="F117" s="467"/>
      <c r="G117" s="467"/>
      <c r="H117" s="467"/>
      <c r="I117" s="467"/>
      <c r="J117" s="467"/>
      <c r="K117" s="467"/>
      <c r="L117" s="467"/>
      <c r="M117" s="467"/>
      <c r="N117" s="467"/>
      <c r="O117" s="468"/>
      <c r="P117" s="61">
        <v>0</v>
      </c>
      <c r="Q117" s="238"/>
    </row>
    <row r="118" spans="1:17" hidden="1" x14ac:dyDescent="0.25">
      <c r="A118" s="466" t="s">
        <v>239</v>
      </c>
      <c r="B118" s="467"/>
      <c r="C118" s="467"/>
      <c r="D118" s="467"/>
      <c r="E118" s="467"/>
      <c r="F118" s="467"/>
      <c r="G118" s="467"/>
      <c r="H118" s="467"/>
      <c r="I118" s="467"/>
      <c r="J118" s="467"/>
      <c r="K118" s="467"/>
      <c r="L118" s="467"/>
      <c r="M118" s="467"/>
      <c r="N118" s="467"/>
      <c r="O118" s="468"/>
      <c r="P118" s="61">
        <v>0</v>
      </c>
      <c r="Q118" s="238"/>
    </row>
    <row r="119" spans="1:17" hidden="1" x14ac:dyDescent="0.25">
      <c r="A119" s="466" t="s">
        <v>240</v>
      </c>
      <c r="B119" s="467"/>
      <c r="C119" s="467"/>
      <c r="D119" s="467"/>
      <c r="E119" s="467"/>
      <c r="F119" s="467"/>
      <c r="G119" s="467"/>
      <c r="H119" s="467"/>
      <c r="I119" s="467"/>
      <c r="J119" s="467"/>
      <c r="K119" s="467"/>
      <c r="L119" s="467"/>
      <c r="M119" s="467"/>
      <c r="N119" s="467"/>
      <c r="O119" s="468"/>
      <c r="P119" s="61">
        <v>0</v>
      </c>
      <c r="Q119" s="238"/>
    </row>
    <row r="120" spans="1:17" hidden="1" x14ac:dyDescent="0.25">
      <c r="A120" s="469" t="s">
        <v>241</v>
      </c>
      <c r="B120" s="469"/>
      <c r="C120" s="469"/>
      <c r="D120" s="469"/>
      <c r="E120" s="469"/>
      <c r="F120" s="469"/>
      <c r="G120" s="469"/>
      <c r="H120" s="469"/>
      <c r="I120" s="469"/>
      <c r="J120" s="469"/>
      <c r="K120" s="469"/>
      <c r="L120" s="469"/>
      <c r="M120" s="469"/>
      <c r="N120" s="469"/>
      <c r="O120" s="469"/>
      <c r="P120" s="61">
        <v>0</v>
      </c>
      <c r="Q120" s="238"/>
    </row>
    <row r="121" spans="1:17" hidden="1" x14ac:dyDescent="0.25">
      <c r="A121" s="72" t="s">
        <v>242</v>
      </c>
      <c r="B121" s="73"/>
      <c r="C121" s="73"/>
      <c r="D121" s="73"/>
      <c r="E121" s="73"/>
      <c r="F121" s="73"/>
      <c r="G121" s="73"/>
      <c r="H121" s="73"/>
      <c r="I121" s="73"/>
      <c r="J121" s="73"/>
      <c r="K121" s="73"/>
      <c r="L121" s="73"/>
      <c r="M121" s="73"/>
      <c r="N121" s="73"/>
      <c r="O121" s="73"/>
      <c r="P121" s="74"/>
      <c r="Q121" s="238"/>
    </row>
    <row r="122" spans="1:17" hidden="1" x14ac:dyDescent="0.25">
      <c r="A122" s="470" t="s">
        <v>243</v>
      </c>
      <c r="B122" s="455"/>
      <c r="C122" s="246">
        <v>1</v>
      </c>
      <c r="D122" s="43"/>
      <c r="E122" s="45"/>
      <c r="F122" s="3"/>
      <c r="G122" s="49"/>
      <c r="H122" s="49"/>
      <c r="I122" s="49"/>
      <c r="J122" s="75"/>
      <c r="K122" s="75"/>
      <c r="L122" s="75"/>
      <c r="M122" s="75"/>
      <c r="N122" s="49"/>
      <c r="O122" s="49"/>
      <c r="P122" s="75"/>
      <c r="Q122" s="238"/>
    </row>
    <row r="123" spans="1:17" hidden="1" x14ac:dyDescent="0.25">
      <c r="A123" s="450"/>
      <c r="B123" s="453"/>
      <c r="C123" s="238">
        <v>2</v>
      </c>
      <c r="D123" s="3"/>
      <c r="E123" s="3"/>
      <c r="F123" s="3"/>
      <c r="G123" s="49"/>
      <c r="H123" s="49"/>
      <c r="I123" s="49"/>
      <c r="J123" s="75"/>
      <c r="K123" s="75"/>
      <c r="L123" s="75"/>
      <c r="M123" s="75"/>
      <c r="N123" s="49"/>
      <c r="O123" s="49"/>
      <c r="P123" s="75"/>
      <c r="Q123" s="238"/>
    </row>
    <row r="124" spans="1:17" hidden="1" x14ac:dyDescent="0.25">
      <c r="A124" s="450"/>
      <c r="B124" s="471"/>
      <c r="C124" s="238">
        <v>3</v>
      </c>
      <c r="D124" s="3"/>
      <c r="E124" s="3"/>
      <c r="F124" s="3"/>
      <c r="G124" s="49"/>
      <c r="H124" s="49"/>
      <c r="I124" s="49"/>
      <c r="J124" s="75"/>
      <c r="K124" s="75"/>
      <c r="L124" s="75"/>
      <c r="M124" s="75"/>
      <c r="N124" s="49"/>
      <c r="O124" s="49"/>
      <c r="P124" s="75"/>
      <c r="Q124" s="238"/>
    </row>
    <row r="125" spans="1:17" hidden="1" x14ac:dyDescent="0.25">
      <c r="A125" s="450"/>
      <c r="B125" s="471"/>
      <c r="C125" s="238">
        <v>4</v>
      </c>
      <c r="D125" s="3"/>
      <c r="E125" s="71"/>
      <c r="F125" s="71"/>
      <c r="G125" s="244"/>
      <c r="H125" s="244"/>
      <c r="I125" s="67"/>
      <c r="J125" s="238"/>
      <c r="K125" s="29"/>
      <c r="L125" s="29"/>
      <c r="M125" s="29"/>
      <c r="N125" s="29"/>
      <c r="O125" s="29"/>
      <c r="P125" s="69"/>
      <c r="Q125" s="238"/>
    </row>
    <row r="126" spans="1:17" hidden="1" x14ac:dyDescent="0.25">
      <c r="A126" s="450"/>
      <c r="B126" s="471"/>
      <c r="C126" s="238">
        <v>5</v>
      </c>
      <c r="D126" s="3"/>
      <c r="E126" s="3"/>
      <c r="F126" s="3"/>
      <c r="G126" s="238"/>
      <c r="H126" s="238"/>
      <c r="I126" s="67"/>
      <c r="J126" s="238"/>
      <c r="K126" s="29"/>
      <c r="L126" s="69"/>
      <c r="M126" s="69"/>
      <c r="N126" s="29"/>
      <c r="O126" s="29"/>
      <c r="P126" s="69"/>
      <c r="Q126" s="238"/>
    </row>
    <row r="127" spans="1:17" hidden="1" x14ac:dyDescent="0.25">
      <c r="A127" s="450"/>
      <c r="B127" s="471"/>
      <c r="C127" s="238">
        <v>6</v>
      </c>
      <c r="D127" s="3"/>
      <c r="E127" s="70"/>
      <c r="F127" s="70"/>
      <c r="G127" s="244"/>
      <c r="H127" s="244"/>
      <c r="I127" s="67"/>
      <c r="J127" s="238"/>
      <c r="K127" s="29"/>
      <c r="L127" s="29"/>
      <c r="M127" s="29"/>
      <c r="N127" s="29"/>
      <c r="O127" s="29"/>
      <c r="P127" s="69"/>
      <c r="Q127" s="238"/>
    </row>
    <row r="128" spans="1:17" hidden="1" x14ac:dyDescent="0.25">
      <c r="A128" s="450"/>
      <c r="B128" s="471"/>
      <c r="C128" s="238">
        <v>7</v>
      </c>
      <c r="D128" s="3"/>
      <c r="E128" s="3"/>
      <c r="F128" s="3"/>
      <c r="G128" s="244"/>
      <c r="H128" s="244"/>
      <c r="I128" s="67"/>
      <c r="J128" s="238"/>
      <c r="K128" s="29"/>
      <c r="L128" s="29"/>
      <c r="M128" s="29"/>
      <c r="N128" s="29"/>
      <c r="O128" s="29"/>
      <c r="P128" s="69"/>
      <c r="Q128" s="238"/>
    </row>
    <row r="129" spans="1:19" hidden="1" x14ac:dyDescent="0.25">
      <c r="A129" s="451"/>
      <c r="B129" s="472"/>
      <c r="C129" s="238">
        <v>8</v>
      </c>
      <c r="D129" s="3"/>
      <c r="E129" s="3"/>
      <c r="F129" s="3"/>
      <c r="G129" s="244"/>
      <c r="H129" s="244"/>
      <c r="I129" s="67"/>
      <c r="J129" s="238"/>
      <c r="K129" s="29"/>
      <c r="L129" s="69"/>
      <c r="M129" s="69"/>
      <c r="N129" s="29"/>
      <c r="O129" s="29"/>
      <c r="P129" s="69"/>
      <c r="Q129" s="238"/>
    </row>
    <row r="130" spans="1:19" hidden="1" x14ac:dyDescent="0.25">
      <c r="A130" s="12" t="s">
        <v>244</v>
      </c>
      <c r="B130" s="458" t="s">
        <v>245</v>
      </c>
      <c r="C130" s="459"/>
      <c r="D130" s="459"/>
      <c r="E130" s="459"/>
      <c r="F130" s="459"/>
      <c r="G130" s="459"/>
      <c r="H130" s="459"/>
      <c r="I130" s="459"/>
      <c r="J130" s="459"/>
      <c r="K130" s="460"/>
      <c r="L130" s="460"/>
      <c r="M130" s="460"/>
      <c r="N130" s="460"/>
      <c r="O130" s="461"/>
      <c r="P130" s="69">
        <v>0</v>
      </c>
      <c r="Q130" s="238"/>
    </row>
    <row r="131" spans="1:19" hidden="1" x14ac:dyDescent="0.25">
      <c r="A131" s="12" t="s">
        <v>246</v>
      </c>
      <c r="B131" s="458" t="s">
        <v>247</v>
      </c>
      <c r="C131" s="459"/>
      <c r="D131" s="459"/>
      <c r="E131" s="459"/>
      <c r="F131" s="459"/>
      <c r="G131" s="459"/>
      <c r="H131" s="459"/>
      <c r="I131" s="459"/>
      <c r="J131" s="459"/>
      <c r="K131" s="460"/>
      <c r="L131" s="460"/>
      <c r="M131" s="460"/>
      <c r="N131" s="460"/>
      <c r="O131" s="461"/>
      <c r="P131" s="69">
        <v>0</v>
      </c>
      <c r="Q131" s="238"/>
    </row>
    <row r="132" spans="1:19" hidden="1" x14ac:dyDescent="0.25">
      <c r="A132" s="12" t="s">
        <v>248</v>
      </c>
      <c r="B132" s="458" t="s">
        <v>249</v>
      </c>
      <c r="C132" s="459"/>
      <c r="D132" s="459"/>
      <c r="E132" s="459"/>
      <c r="F132" s="459"/>
      <c r="G132" s="459"/>
      <c r="H132" s="459"/>
      <c r="I132" s="459"/>
      <c r="J132" s="459"/>
      <c r="K132" s="460"/>
      <c r="L132" s="460"/>
      <c r="M132" s="460"/>
      <c r="N132" s="460"/>
      <c r="O132" s="461"/>
      <c r="P132" s="69">
        <v>0</v>
      </c>
      <c r="Q132" s="238"/>
    </row>
    <row r="133" spans="1:19" hidden="1" x14ac:dyDescent="0.25">
      <c r="A133" s="12" t="s">
        <v>250</v>
      </c>
      <c r="B133" s="458" t="s">
        <v>251</v>
      </c>
      <c r="C133" s="459"/>
      <c r="D133" s="459"/>
      <c r="E133" s="459"/>
      <c r="F133" s="459"/>
      <c r="G133" s="459"/>
      <c r="H133" s="459"/>
      <c r="I133" s="459"/>
      <c r="J133" s="459"/>
      <c r="K133" s="460"/>
      <c r="L133" s="460"/>
      <c r="M133" s="460"/>
      <c r="N133" s="460"/>
      <c r="O133" s="461"/>
      <c r="P133" s="69">
        <v>0</v>
      </c>
      <c r="Q133" s="238"/>
    </row>
    <row r="134" spans="1:19" hidden="1" x14ac:dyDescent="0.25">
      <c r="A134" s="238"/>
      <c r="B134" s="462" t="s">
        <v>252</v>
      </c>
      <c r="C134" s="462"/>
      <c r="D134" s="462"/>
      <c r="E134" s="462"/>
      <c r="F134" s="462"/>
      <c r="G134" s="462"/>
      <c r="H134" s="462"/>
      <c r="I134" s="462"/>
      <c r="J134" s="462"/>
      <c r="K134" s="462"/>
      <c r="L134" s="462"/>
      <c r="M134" s="462"/>
      <c r="N134" s="462"/>
      <c r="O134" s="462"/>
      <c r="P134" s="69">
        <v>0</v>
      </c>
      <c r="Q134" s="238"/>
    </row>
    <row r="135" spans="1:19" x14ac:dyDescent="0.25">
      <c r="A135" s="463" t="s">
        <v>253</v>
      </c>
      <c r="B135" s="463"/>
      <c r="C135" s="463"/>
      <c r="D135" s="463"/>
      <c r="E135" s="463"/>
      <c r="F135" s="463"/>
      <c r="G135" s="463"/>
      <c r="H135" s="463"/>
      <c r="I135" s="463"/>
      <c r="J135" s="463"/>
      <c r="K135" s="463"/>
      <c r="L135" s="463"/>
      <c r="M135" s="463"/>
      <c r="N135" s="463"/>
      <c r="O135" s="463"/>
      <c r="P135" s="463"/>
      <c r="Q135" s="245"/>
    </row>
    <row r="136" spans="1:19" s="27" customFormat="1" ht="31.5" x14ac:dyDescent="0.25">
      <c r="A136" s="247"/>
      <c r="B136" s="247"/>
      <c r="C136" s="76" t="s">
        <v>254</v>
      </c>
      <c r="D136" s="76" t="s">
        <v>255</v>
      </c>
      <c r="E136" s="13">
        <v>27464258</v>
      </c>
      <c r="F136" s="6" t="s">
        <v>42</v>
      </c>
      <c r="G136" s="247">
        <v>77970</v>
      </c>
      <c r="H136" s="247">
        <v>72593</v>
      </c>
      <c r="I136" s="77">
        <f t="shared" ref="I136:I213" si="9">G136-H136</f>
        <v>5377</v>
      </c>
      <c r="J136" s="76">
        <v>1</v>
      </c>
      <c r="K136" s="6">
        <f t="shared" ref="K136:K200" si="10">I136*J136</f>
        <v>5377</v>
      </c>
      <c r="L136" s="16">
        <v>0</v>
      </c>
      <c r="M136" s="78">
        <f t="shared" ref="M136:M200" si="11">ROUND(K136*L136,0)</f>
        <v>0</v>
      </c>
      <c r="N136" s="247"/>
      <c r="O136" s="247"/>
      <c r="P136" s="9">
        <f t="shared" ref="P136:P198" si="12">K136+ROUND(K136*L136,0)</f>
        <v>5377</v>
      </c>
      <c r="Q136" s="238"/>
      <c r="R136" s="76" t="s">
        <v>256</v>
      </c>
    </row>
    <row r="137" spans="1:19" s="27" customFormat="1" ht="31.5" x14ac:dyDescent="0.25">
      <c r="A137" s="247"/>
      <c r="B137" s="247"/>
      <c r="C137" s="76" t="s">
        <v>254</v>
      </c>
      <c r="D137" s="76" t="s">
        <v>257</v>
      </c>
      <c r="E137" s="13">
        <v>11075086006260</v>
      </c>
      <c r="F137" s="10" t="s">
        <v>218</v>
      </c>
      <c r="G137" s="238">
        <v>376638</v>
      </c>
      <c r="H137" s="238">
        <v>369479</v>
      </c>
      <c r="I137" s="79">
        <f t="shared" si="9"/>
        <v>7159</v>
      </c>
      <c r="J137" s="76">
        <v>1</v>
      </c>
      <c r="K137" s="10">
        <f t="shared" si="10"/>
        <v>7159</v>
      </c>
      <c r="L137" s="16">
        <v>0</v>
      </c>
      <c r="M137" s="80">
        <f t="shared" si="11"/>
        <v>0</v>
      </c>
      <c r="N137" s="247"/>
      <c r="O137" s="247"/>
      <c r="P137" s="11">
        <f t="shared" si="12"/>
        <v>7159</v>
      </c>
      <c r="Q137" s="238"/>
      <c r="R137" s="76" t="s">
        <v>854</v>
      </c>
    </row>
    <row r="138" spans="1:19" s="27" customFormat="1" ht="31.5" x14ac:dyDescent="0.25">
      <c r="A138" s="247"/>
      <c r="B138" s="247"/>
      <c r="C138" s="76" t="s">
        <v>254</v>
      </c>
      <c r="D138" s="76" t="s">
        <v>257</v>
      </c>
      <c r="E138" s="81" t="s">
        <v>259</v>
      </c>
      <c r="F138" s="10" t="s">
        <v>218</v>
      </c>
      <c r="G138" s="247">
        <v>12206</v>
      </c>
      <c r="H138" s="247">
        <v>12036</v>
      </c>
      <c r="I138" s="79">
        <f>G138-H138</f>
        <v>170</v>
      </c>
      <c r="J138" s="76">
        <v>1</v>
      </c>
      <c r="K138" s="10">
        <f>I138*J138</f>
        <v>170</v>
      </c>
      <c r="L138" s="16">
        <v>0</v>
      </c>
      <c r="M138" s="80">
        <f>ROUND(K138*L138,0)</f>
        <v>0</v>
      </c>
      <c r="N138" s="247"/>
      <c r="O138" s="247"/>
      <c r="P138" s="11">
        <f>K138+ROUND(K138*L138,0)</f>
        <v>170</v>
      </c>
      <c r="Q138" s="238"/>
      <c r="R138" s="76" t="s">
        <v>260</v>
      </c>
    </row>
    <row r="139" spans="1:19" s="27" customFormat="1" ht="31.5" x14ac:dyDescent="0.25">
      <c r="A139" s="247"/>
      <c r="B139" s="247"/>
      <c r="C139" s="76" t="s">
        <v>254</v>
      </c>
      <c r="D139" s="76" t="s">
        <v>261</v>
      </c>
      <c r="E139" s="81" t="s">
        <v>262</v>
      </c>
      <c r="F139" s="6" t="s">
        <v>42</v>
      </c>
      <c r="G139" s="247">
        <v>3725</v>
      </c>
      <c r="H139" s="247">
        <v>3390</v>
      </c>
      <c r="I139" s="79">
        <f t="shared" si="9"/>
        <v>335</v>
      </c>
      <c r="J139" s="76">
        <v>1</v>
      </c>
      <c r="K139" s="10">
        <f t="shared" si="10"/>
        <v>335</v>
      </c>
      <c r="L139" s="16">
        <v>0</v>
      </c>
      <c r="M139" s="80">
        <f t="shared" si="11"/>
        <v>0</v>
      </c>
      <c r="N139" s="247"/>
      <c r="O139" s="247"/>
      <c r="P139" s="11">
        <f t="shared" si="12"/>
        <v>335</v>
      </c>
      <c r="Q139" s="238"/>
      <c r="R139" s="76" t="s">
        <v>263</v>
      </c>
    </row>
    <row r="140" spans="1:19" s="27" customFormat="1" ht="31.5" x14ac:dyDescent="0.25">
      <c r="A140" s="247"/>
      <c r="B140" s="247"/>
      <c r="C140" s="76" t="s">
        <v>254</v>
      </c>
      <c r="D140" s="76" t="s">
        <v>264</v>
      </c>
      <c r="E140" s="91">
        <v>38850596</v>
      </c>
      <c r="F140" s="6" t="s">
        <v>42</v>
      </c>
      <c r="G140" s="247">
        <v>26124</v>
      </c>
      <c r="H140" s="247">
        <v>26124</v>
      </c>
      <c r="I140" s="79">
        <f t="shared" si="9"/>
        <v>0</v>
      </c>
      <c r="J140" s="76" t="s">
        <v>77</v>
      </c>
      <c r="K140" s="10">
        <f t="shared" si="10"/>
        <v>0</v>
      </c>
      <c r="L140" s="16">
        <v>0</v>
      </c>
      <c r="M140" s="80">
        <f t="shared" si="11"/>
        <v>0</v>
      </c>
      <c r="N140" s="247"/>
      <c r="O140" s="247"/>
      <c r="P140" s="11">
        <f t="shared" si="12"/>
        <v>0</v>
      </c>
      <c r="Q140" s="238"/>
      <c r="R140" s="76" t="s">
        <v>265</v>
      </c>
    </row>
    <row r="141" spans="1:19" s="27" customFormat="1" ht="31.5" x14ac:dyDescent="0.25">
      <c r="A141" s="247"/>
      <c r="B141" s="247"/>
      <c r="C141" s="17" t="s">
        <v>254</v>
      </c>
      <c r="D141" s="76" t="s">
        <v>105</v>
      </c>
      <c r="E141" s="13">
        <v>14223514</v>
      </c>
      <c r="F141" s="6" t="s">
        <v>42</v>
      </c>
      <c r="G141" s="247">
        <v>14497</v>
      </c>
      <c r="H141" s="247">
        <v>12464</v>
      </c>
      <c r="I141" s="79">
        <f t="shared" si="9"/>
        <v>2033</v>
      </c>
      <c r="J141" s="76">
        <v>1</v>
      </c>
      <c r="K141" s="10">
        <f t="shared" si="10"/>
        <v>2033</v>
      </c>
      <c r="L141" s="16">
        <v>5.9999999999999995E-4</v>
      </c>
      <c r="M141" s="80">
        <f t="shared" si="11"/>
        <v>1</v>
      </c>
      <c r="N141" s="247"/>
      <c r="O141" s="247"/>
      <c r="P141" s="11">
        <f t="shared" si="12"/>
        <v>2034</v>
      </c>
      <c r="Q141" s="238"/>
      <c r="R141" s="76" t="s">
        <v>266</v>
      </c>
      <c r="S141" s="27" t="s">
        <v>267</v>
      </c>
    </row>
    <row r="142" spans="1:19" s="27" customFormat="1" ht="47.25" x14ac:dyDescent="0.25">
      <c r="A142" s="247"/>
      <c r="B142" s="247"/>
      <c r="C142" s="17" t="s">
        <v>254</v>
      </c>
      <c r="D142" s="17" t="s">
        <v>268</v>
      </c>
      <c r="E142" s="13">
        <v>3791988</v>
      </c>
      <c r="F142" s="10" t="s">
        <v>218</v>
      </c>
      <c r="G142" s="69">
        <v>63762</v>
      </c>
      <c r="H142" s="238">
        <v>59984</v>
      </c>
      <c r="I142" s="79">
        <f t="shared" si="9"/>
        <v>3778</v>
      </c>
      <c r="J142" s="17">
        <v>1</v>
      </c>
      <c r="K142" s="10">
        <f t="shared" si="10"/>
        <v>3778</v>
      </c>
      <c r="L142" s="8">
        <v>0</v>
      </c>
      <c r="M142" s="80">
        <f t="shared" si="11"/>
        <v>0</v>
      </c>
      <c r="N142" s="247"/>
      <c r="O142" s="247"/>
      <c r="P142" s="11">
        <f t="shared" si="12"/>
        <v>3778</v>
      </c>
      <c r="Q142" s="238"/>
      <c r="R142" s="76" t="s">
        <v>855</v>
      </c>
    </row>
    <row r="143" spans="1:19" s="27" customFormat="1" ht="31.5" x14ac:dyDescent="0.25">
      <c r="A143" s="247"/>
      <c r="B143" s="247"/>
      <c r="C143" s="167" t="s">
        <v>254</v>
      </c>
      <c r="D143" s="167" t="s">
        <v>270</v>
      </c>
      <c r="E143" s="91">
        <v>29933388</v>
      </c>
      <c r="F143" s="128" t="s">
        <v>42</v>
      </c>
      <c r="G143" s="181">
        <v>23135</v>
      </c>
      <c r="H143" s="181">
        <v>20691</v>
      </c>
      <c r="I143" s="166">
        <f t="shared" si="9"/>
        <v>2444</v>
      </c>
      <c r="J143" s="167">
        <v>1</v>
      </c>
      <c r="K143" s="168">
        <f t="shared" si="10"/>
        <v>2444</v>
      </c>
      <c r="L143" s="230">
        <v>0</v>
      </c>
      <c r="M143" s="170">
        <f t="shared" si="11"/>
        <v>0</v>
      </c>
      <c r="N143" s="181"/>
      <c r="O143" s="181"/>
      <c r="P143" s="171">
        <f t="shared" si="12"/>
        <v>2444</v>
      </c>
      <c r="Q143" s="183"/>
      <c r="R143" s="76" t="s">
        <v>271</v>
      </c>
    </row>
    <row r="144" spans="1:19" s="27" customFormat="1" ht="31.5" x14ac:dyDescent="0.25">
      <c r="A144" s="247"/>
      <c r="B144" s="247"/>
      <c r="C144" s="17" t="s">
        <v>254</v>
      </c>
      <c r="D144" s="76" t="s">
        <v>272</v>
      </c>
      <c r="E144" s="13">
        <v>2200004038</v>
      </c>
      <c r="F144" s="6" t="s">
        <v>42</v>
      </c>
      <c r="G144" s="247">
        <v>16968</v>
      </c>
      <c r="H144" s="247">
        <v>16053</v>
      </c>
      <c r="I144" s="79">
        <f>G144-H144</f>
        <v>915</v>
      </c>
      <c r="J144" s="76">
        <v>1</v>
      </c>
      <c r="K144" s="10">
        <f>I144*J144</f>
        <v>915</v>
      </c>
      <c r="L144" s="16">
        <v>0</v>
      </c>
      <c r="M144" s="80">
        <f>ROUND(K144*L144,0)</f>
        <v>0</v>
      </c>
      <c r="N144" s="247"/>
      <c r="O144" s="247"/>
      <c r="P144" s="11">
        <f t="shared" si="12"/>
        <v>915</v>
      </c>
      <c r="Q144" s="238"/>
      <c r="R144" s="76" t="s">
        <v>273</v>
      </c>
    </row>
    <row r="145" spans="1:20" s="27" customFormat="1" ht="31.5" x14ac:dyDescent="0.25">
      <c r="A145" s="247"/>
      <c r="B145" s="247"/>
      <c r="C145" s="17" t="s">
        <v>254</v>
      </c>
      <c r="D145" s="17" t="s">
        <v>274</v>
      </c>
      <c r="E145" s="81" t="s">
        <v>275</v>
      </c>
      <c r="F145" s="10" t="s">
        <v>218</v>
      </c>
      <c r="G145" s="247">
        <v>97759</v>
      </c>
      <c r="H145" s="247">
        <v>96684</v>
      </c>
      <c r="I145" s="79">
        <f t="shared" si="9"/>
        <v>1075</v>
      </c>
      <c r="J145" s="17">
        <v>1</v>
      </c>
      <c r="K145" s="10">
        <f t="shared" si="10"/>
        <v>1075</v>
      </c>
      <c r="L145" s="8">
        <v>0</v>
      </c>
      <c r="M145" s="80">
        <f t="shared" si="11"/>
        <v>0</v>
      </c>
      <c r="N145" s="247"/>
      <c r="O145" s="247"/>
      <c r="P145" s="11">
        <f t="shared" si="12"/>
        <v>1075</v>
      </c>
      <c r="Q145" s="238"/>
      <c r="R145" s="76" t="s">
        <v>276</v>
      </c>
    </row>
    <row r="146" spans="1:20" s="27" customFormat="1" ht="31.5" x14ac:dyDescent="0.25">
      <c r="A146" s="247"/>
      <c r="B146" s="247"/>
      <c r="C146" s="17" t="s">
        <v>254</v>
      </c>
      <c r="D146" s="17" t="s">
        <v>277</v>
      </c>
      <c r="E146" s="81" t="s">
        <v>278</v>
      </c>
      <c r="F146" s="10" t="s">
        <v>218</v>
      </c>
      <c r="G146" s="247">
        <v>308288</v>
      </c>
      <c r="H146" s="247">
        <v>301519</v>
      </c>
      <c r="I146" s="79">
        <f>G146-H146</f>
        <v>6769</v>
      </c>
      <c r="J146" s="17">
        <v>1</v>
      </c>
      <c r="K146" s="10">
        <f>I146*J146</f>
        <v>6769</v>
      </c>
      <c r="L146" s="8">
        <v>0</v>
      </c>
      <c r="M146" s="80">
        <f>ROUND(K146*L146,0)</f>
        <v>0</v>
      </c>
      <c r="N146" s="247"/>
      <c r="O146" s="247"/>
      <c r="P146" s="11">
        <f t="shared" si="12"/>
        <v>6769</v>
      </c>
      <c r="Q146" s="238"/>
      <c r="R146" s="76" t="s">
        <v>276</v>
      </c>
    </row>
    <row r="147" spans="1:20" s="27" customFormat="1" ht="31.5" x14ac:dyDescent="0.25">
      <c r="A147" s="247"/>
      <c r="B147" s="247"/>
      <c r="C147" s="17" t="s">
        <v>254</v>
      </c>
      <c r="D147" s="17" t="s">
        <v>277</v>
      </c>
      <c r="E147" s="13">
        <v>117074528</v>
      </c>
      <c r="F147" s="10" t="s">
        <v>218</v>
      </c>
      <c r="G147" s="182">
        <v>11778</v>
      </c>
      <c r="H147" s="182">
        <v>10788</v>
      </c>
      <c r="I147" s="79">
        <f>G147-H147</f>
        <v>990</v>
      </c>
      <c r="J147" s="89">
        <v>1</v>
      </c>
      <c r="K147" s="10">
        <f>I147*J147</f>
        <v>990</v>
      </c>
      <c r="L147" s="165">
        <v>0</v>
      </c>
      <c r="M147" s="80">
        <f>ROUND(K147*L147,0)</f>
        <v>0</v>
      </c>
      <c r="N147" s="182"/>
      <c r="O147" s="182"/>
      <c r="P147" s="11">
        <f t="shared" si="12"/>
        <v>990</v>
      </c>
      <c r="Q147" s="3"/>
      <c r="R147" s="76" t="s">
        <v>279</v>
      </c>
      <c r="T147" s="27" t="s">
        <v>280</v>
      </c>
    </row>
    <row r="148" spans="1:20" s="27" customFormat="1" ht="31.5" x14ac:dyDescent="0.25">
      <c r="A148" s="247"/>
      <c r="B148" s="247"/>
      <c r="C148" s="17" t="s">
        <v>254</v>
      </c>
      <c r="D148" s="17" t="s">
        <v>281</v>
      </c>
      <c r="E148" s="13">
        <v>9088980</v>
      </c>
      <c r="F148" s="10" t="s">
        <v>218</v>
      </c>
      <c r="G148" s="247">
        <v>4180</v>
      </c>
      <c r="H148" s="247">
        <v>4124</v>
      </c>
      <c r="I148" s="79">
        <f t="shared" si="9"/>
        <v>56</v>
      </c>
      <c r="J148" s="17">
        <v>20</v>
      </c>
      <c r="K148" s="10">
        <f t="shared" si="10"/>
        <v>1120</v>
      </c>
      <c r="L148" s="8">
        <v>-7.6899999999999996E-2</v>
      </c>
      <c r="M148" s="80">
        <f t="shared" si="11"/>
        <v>-86</v>
      </c>
      <c r="N148" s="247"/>
      <c r="O148" s="247"/>
      <c r="P148" s="11">
        <f t="shared" si="12"/>
        <v>1034</v>
      </c>
      <c r="Q148" s="238"/>
      <c r="R148" s="76" t="s">
        <v>282</v>
      </c>
    </row>
    <row r="149" spans="1:20" s="27" customFormat="1" ht="31.5" x14ac:dyDescent="0.25">
      <c r="A149" s="247"/>
      <c r="B149" s="247"/>
      <c r="C149" s="76" t="s">
        <v>254</v>
      </c>
      <c r="D149" s="76" t="s">
        <v>283</v>
      </c>
      <c r="E149" s="91">
        <v>3798480</v>
      </c>
      <c r="F149" s="6" t="s">
        <v>42</v>
      </c>
      <c r="G149" s="247">
        <v>57010</v>
      </c>
      <c r="H149" s="247">
        <v>57010</v>
      </c>
      <c r="I149" s="79">
        <f t="shared" si="9"/>
        <v>0</v>
      </c>
      <c r="J149" s="76" t="s">
        <v>84</v>
      </c>
      <c r="K149" s="10">
        <f t="shared" si="10"/>
        <v>0</v>
      </c>
      <c r="L149" s="16">
        <v>0</v>
      </c>
      <c r="M149" s="80">
        <f t="shared" si="11"/>
        <v>0</v>
      </c>
      <c r="N149" s="247"/>
      <c r="O149" s="247"/>
      <c r="P149" s="11">
        <f t="shared" si="12"/>
        <v>0</v>
      </c>
      <c r="Q149" s="238"/>
      <c r="R149" s="76" t="s">
        <v>265</v>
      </c>
      <c r="S149" s="82">
        <f>SUM(P136:P149)</f>
        <v>32080</v>
      </c>
      <c r="T149" s="82">
        <f>P18-S149</f>
        <v>9061.3999999997031</v>
      </c>
    </row>
    <row r="150" spans="1:20" s="27" customFormat="1" ht="47.25" x14ac:dyDescent="0.25">
      <c r="A150" s="247"/>
      <c r="B150" s="247"/>
      <c r="C150" s="17" t="s">
        <v>284</v>
      </c>
      <c r="D150" s="17" t="s">
        <v>285</v>
      </c>
      <c r="E150" s="13">
        <v>3771245</v>
      </c>
      <c r="F150" s="10" t="s">
        <v>218</v>
      </c>
      <c r="G150" s="247"/>
      <c r="H150" s="247"/>
      <c r="I150" s="79">
        <f t="shared" si="9"/>
        <v>0</v>
      </c>
      <c r="J150" s="17">
        <v>40</v>
      </c>
      <c r="K150" s="10">
        <f t="shared" si="10"/>
        <v>0</v>
      </c>
      <c r="L150" s="8">
        <v>0</v>
      </c>
      <c r="M150" s="80">
        <f t="shared" si="11"/>
        <v>0</v>
      </c>
      <c r="N150" s="247"/>
      <c r="O150" s="247"/>
      <c r="P150" s="184">
        <v>11102</v>
      </c>
      <c r="Q150" s="238" t="s">
        <v>286</v>
      </c>
      <c r="R150" s="76" t="s">
        <v>856</v>
      </c>
    </row>
    <row r="151" spans="1:20" s="27" customFormat="1" ht="47.25" x14ac:dyDescent="0.25">
      <c r="A151" s="247"/>
      <c r="B151" s="247"/>
      <c r="C151" s="17" t="s">
        <v>284</v>
      </c>
      <c r="D151" s="17" t="s">
        <v>285</v>
      </c>
      <c r="E151" s="81" t="s">
        <v>288</v>
      </c>
      <c r="F151" s="10" t="s">
        <v>218</v>
      </c>
      <c r="G151" s="247"/>
      <c r="H151" s="247"/>
      <c r="I151" s="79">
        <f t="shared" si="9"/>
        <v>0</v>
      </c>
      <c r="J151" s="17">
        <v>40</v>
      </c>
      <c r="K151" s="10">
        <f t="shared" si="10"/>
        <v>0</v>
      </c>
      <c r="L151" s="8">
        <v>0</v>
      </c>
      <c r="M151" s="80">
        <f t="shared" si="11"/>
        <v>0</v>
      </c>
      <c r="N151" s="247"/>
      <c r="O151" s="247"/>
      <c r="P151" s="184">
        <v>9456</v>
      </c>
      <c r="Q151" s="238" t="s">
        <v>286</v>
      </c>
      <c r="R151" s="76" t="s">
        <v>857</v>
      </c>
    </row>
    <row r="152" spans="1:20" s="27" customFormat="1" ht="47.25" x14ac:dyDescent="0.25">
      <c r="A152" s="247"/>
      <c r="B152" s="247"/>
      <c r="C152" s="17" t="s">
        <v>284</v>
      </c>
      <c r="D152" s="17" t="s">
        <v>290</v>
      </c>
      <c r="E152" s="13">
        <v>3771217</v>
      </c>
      <c r="F152" s="10" t="s">
        <v>218</v>
      </c>
      <c r="G152" s="183">
        <v>44992</v>
      </c>
      <c r="H152" s="183">
        <v>44692</v>
      </c>
      <c r="I152" s="79">
        <f t="shared" si="9"/>
        <v>300</v>
      </c>
      <c r="J152" s="17">
        <v>50</v>
      </c>
      <c r="K152" s="10">
        <f t="shared" si="10"/>
        <v>15000</v>
      </c>
      <c r="L152" s="16">
        <v>0</v>
      </c>
      <c r="M152" s="80">
        <f t="shared" si="11"/>
        <v>0</v>
      </c>
      <c r="N152" s="247"/>
      <c r="O152" s="247"/>
      <c r="P152" s="11">
        <f t="shared" si="12"/>
        <v>15000</v>
      </c>
      <c r="Q152" s="238"/>
      <c r="R152" s="76" t="s">
        <v>858</v>
      </c>
    </row>
    <row r="153" spans="1:20" s="27" customFormat="1" ht="47.25" x14ac:dyDescent="0.25">
      <c r="A153" s="247"/>
      <c r="B153" s="247"/>
      <c r="C153" s="17" t="s">
        <v>284</v>
      </c>
      <c r="D153" s="17" t="s">
        <v>292</v>
      </c>
      <c r="E153" s="13">
        <v>14271986</v>
      </c>
      <c r="F153" s="10" t="s">
        <v>218</v>
      </c>
      <c r="G153" s="181"/>
      <c r="H153" s="181"/>
      <c r="I153" s="79">
        <f t="shared" si="9"/>
        <v>0</v>
      </c>
      <c r="J153" s="17">
        <v>40</v>
      </c>
      <c r="K153" s="10">
        <f t="shared" si="10"/>
        <v>0</v>
      </c>
      <c r="L153" s="16">
        <v>0</v>
      </c>
      <c r="M153" s="80">
        <f t="shared" si="11"/>
        <v>0</v>
      </c>
      <c r="N153" s="247"/>
      <c r="O153" s="247"/>
      <c r="P153" s="184">
        <v>12337</v>
      </c>
      <c r="Q153" s="238" t="s">
        <v>286</v>
      </c>
      <c r="R153" s="76" t="s">
        <v>859</v>
      </c>
    </row>
    <row r="154" spans="1:20" s="27" customFormat="1" ht="34.5" customHeight="1" x14ac:dyDescent="0.25">
      <c r="A154" s="247"/>
      <c r="B154" s="247"/>
      <c r="C154" s="76" t="s">
        <v>284</v>
      </c>
      <c r="D154" s="76" t="s">
        <v>294</v>
      </c>
      <c r="E154" s="13">
        <v>28538827</v>
      </c>
      <c r="F154" s="10" t="s">
        <v>218</v>
      </c>
      <c r="G154" s="181">
        <v>16975</v>
      </c>
      <c r="H154" s="181">
        <v>16350</v>
      </c>
      <c r="I154" s="79">
        <f t="shared" si="9"/>
        <v>625</v>
      </c>
      <c r="J154" s="76">
        <v>1</v>
      </c>
      <c r="K154" s="10">
        <f t="shared" si="10"/>
        <v>625</v>
      </c>
      <c r="L154" s="16">
        <v>0</v>
      </c>
      <c r="M154" s="80">
        <f t="shared" si="11"/>
        <v>0</v>
      </c>
      <c r="N154" s="247"/>
      <c r="O154" s="247"/>
      <c r="P154" s="11">
        <f t="shared" si="12"/>
        <v>625</v>
      </c>
      <c r="Q154" s="238"/>
      <c r="R154" s="76" t="s">
        <v>295</v>
      </c>
    </row>
    <row r="155" spans="1:20" s="27" customFormat="1" ht="47.25" x14ac:dyDescent="0.25">
      <c r="A155" s="247"/>
      <c r="B155" s="247"/>
      <c r="C155" s="76" t="s">
        <v>284</v>
      </c>
      <c r="D155" s="76" t="s">
        <v>296</v>
      </c>
      <c r="E155" s="13">
        <v>9217086005841</v>
      </c>
      <c r="F155" s="10" t="s">
        <v>218</v>
      </c>
      <c r="G155" s="181">
        <v>8482</v>
      </c>
      <c r="H155" s="181">
        <v>8190</v>
      </c>
      <c r="I155" s="79">
        <f t="shared" si="9"/>
        <v>292</v>
      </c>
      <c r="J155" s="76">
        <v>40</v>
      </c>
      <c r="K155" s="10">
        <f t="shared" si="10"/>
        <v>11680</v>
      </c>
      <c r="L155" s="16">
        <v>0</v>
      </c>
      <c r="M155" s="80">
        <f t="shared" si="11"/>
        <v>0</v>
      </c>
      <c r="N155" s="247"/>
      <c r="O155" s="247"/>
      <c r="P155" s="11">
        <f t="shared" si="12"/>
        <v>11680</v>
      </c>
      <c r="Q155" s="238"/>
      <c r="R155" s="76" t="s">
        <v>297</v>
      </c>
    </row>
    <row r="156" spans="1:20" s="27" customFormat="1" ht="31.5" x14ac:dyDescent="0.25">
      <c r="A156" s="247"/>
      <c r="B156" s="247"/>
      <c r="C156" s="17" t="s">
        <v>284</v>
      </c>
      <c r="D156" s="17" t="s">
        <v>298</v>
      </c>
      <c r="E156" s="13">
        <v>307118</v>
      </c>
      <c r="F156" s="10" t="s">
        <v>218</v>
      </c>
      <c r="G156" s="181">
        <v>11500</v>
      </c>
      <c r="H156" s="181">
        <v>11315</v>
      </c>
      <c r="I156" s="79">
        <f t="shared" si="9"/>
        <v>185</v>
      </c>
      <c r="J156" s="17">
        <v>40</v>
      </c>
      <c r="K156" s="10">
        <f t="shared" si="10"/>
        <v>7400</v>
      </c>
      <c r="L156" s="8">
        <v>0</v>
      </c>
      <c r="M156" s="80">
        <f t="shared" si="11"/>
        <v>0</v>
      </c>
      <c r="N156" s="247"/>
      <c r="O156" s="247"/>
      <c r="P156" s="11">
        <f t="shared" si="12"/>
        <v>7400</v>
      </c>
      <c r="Q156" s="238"/>
      <c r="R156" s="76" t="s">
        <v>299</v>
      </c>
    </row>
    <row r="157" spans="1:20" s="27" customFormat="1" ht="31.5" x14ac:dyDescent="0.25">
      <c r="A157" s="247"/>
      <c r="B157" s="247"/>
      <c r="C157" s="76" t="s">
        <v>284</v>
      </c>
      <c r="D157" s="76" t="s">
        <v>300</v>
      </c>
      <c r="E157" s="13">
        <v>19015326</v>
      </c>
      <c r="F157" s="6" t="s">
        <v>42</v>
      </c>
      <c r="G157" s="181">
        <v>3208</v>
      </c>
      <c r="H157" s="181">
        <v>3201</v>
      </c>
      <c r="I157" s="79">
        <f t="shared" si="9"/>
        <v>7</v>
      </c>
      <c r="J157" s="76">
        <v>1</v>
      </c>
      <c r="K157" s="10">
        <f t="shared" si="10"/>
        <v>7</v>
      </c>
      <c r="L157" s="16">
        <v>0</v>
      </c>
      <c r="M157" s="80">
        <f t="shared" si="11"/>
        <v>0</v>
      </c>
      <c r="N157" s="247"/>
      <c r="O157" s="247"/>
      <c r="P157" s="11">
        <f t="shared" si="12"/>
        <v>7</v>
      </c>
      <c r="Q157" s="238"/>
      <c r="R157" s="76" t="s">
        <v>301</v>
      </c>
      <c r="S157" s="82">
        <f>SUM(P150:P157)</f>
        <v>67607</v>
      </c>
      <c r="T157" s="82">
        <f>P21-S157</f>
        <v>8536.4800000002724</v>
      </c>
    </row>
    <row r="158" spans="1:20" s="27" customFormat="1" ht="33" customHeight="1" x14ac:dyDescent="0.25">
      <c r="A158" s="247"/>
      <c r="B158" s="247"/>
      <c r="C158" s="252" t="s">
        <v>284</v>
      </c>
      <c r="D158" s="252" t="s">
        <v>302</v>
      </c>
      <c r="E158" s="91">
        <v>111105735</v>
      </c>
      <c r="F158" s="128" t="s">
        <v>42</v>
      </c>
      <c r="G158" s="181">
        <v>4476</v>
      </c>
      <c r="H158" s="181">
        <v>3895</v>
      </c>
      <c r="I158" s="166">
        <f t="shared" si="9"/>
        <v>581</v>
      </c>
      <c r="J158" s="252">
        <v>1</v>
      </c>
      <c r="K158" s="168">
        <f t="shared" si="10"/>
        <v>581</v>
      </c>
      <c r="L158" s="253">
        <v>0</v>
      </c>
      <c r="M158" s="80">
        <f t="shared" si="11"/>
        <v>0</v>
      </c>
      <c r="N158" s="181"/>
      <c r="O158" s="181"/>
      <c r="P158" s="171">
        <f t="shared" si="12"/>
        <v>581</v>
      </c>
      <c r="Q158" s="183"/>
      <c r="R158" s="76" t="s">
        <v>303</v>
      </c>
      <c r="S158" s="82"/>
      <c r="T158" s="82"/>
    </row>
    <row r="159" spans="1:20" s="27" customFormat="1" ht="47.25" x14ac:dyDescent="0.25">
      <c r="A159" s="247"/>
      <c r="B159" s="247"/>
      <c r="C159" s="167" t="s">
        <v>304</v>
      </c>
      <c r="D159" s="252" t="s">
        <v>305</v>
      </c>
      <c r="E159" s="91">
        <v>33690342</v>
      </c>
      <c r="F159" s="168" t="s">
        <v>218</v>
      </c>
      <c r="G159" s="247">
        <v>131</v>
      </c>
      <c r="H159" s="181">
        <v>56</v>
      </c>
      <c r="I159" s="166">
        <f t="shared" si="9"/>
        <v>75</v>
      </c>
      <c r="J159" s="252">
        <v>40</v>
      </c>
      <c r="K159" s="168">
        <f t="shared" si="10"/>
        <v>3000</v>
      </c>
      <c r="L159" s="253">
        <v>0</v>
      </c>
      <c r="M159" s="170">
        <f t="shared" si="11"/>
        <v>0</v>
      </c>
      <c r="N159" s="181"/>
      <c r="O159" s="181"/>
      <c r="P159" s="171">
        <f t="shared" si="12"/>
        <v>3000</v>
      </c>
      <c r="Q159" s="183" t="s">
        <v>308</v>
      </c>
      <c r="R159" s="76" t="s">
        <v>306</v>
      </c>
      <c r="S159" s="269" t="s">
        <v>860</v>
      </c>
    </row>
    <row r="160" spans="1:20" s="27" customFormat="1" ht="47.25" x14ac:dyDescent="0.25">
      <c r="A160" s="247"/>
      <c r="B160" s="247"/>
      <c r="C160" s="17" t="s">
        <v>304</v>
      </c>
      <c r="D160" s="76" t="s">
        <v>305</v>
      </c>
      <c r="E160" s="13">
        <v>9233078002059</v>
      </c>
      <c r="F160" s="10" t="s">
        <v>218</v>
      </c>
      <c r="G160" s="181">
        <v>358934</v>
      </c>
      <c r="H160" s="181">
        <v>354715</v>
      </c>
      <c r="I160" s="79">
        <f>G160-H160</f>
        <v>4219</v>
      </c>
      <c r="J160" s="76">
        <v>1</v>
      </c>
      <c r="K160" s="10">
        <f>I160*J160</f>
        <v>4219</v>
      </c>
      <c r="L160" s="16">
        <v>0</v>
      </c>
      <c r="M160" s="80">
        <f>ROUND(K160*L160,0)</f>
        <v>0</v>
      </c>
      <c r="N160" s="247"/>
      <c r="O160" s="247"/>
      <c r="P160" s="11">
        <f t="shared" si="12"/>
        <v>4219</v>
      </c>
      <c r="Q160" s="183"/>
      <c r="R160" s="76" t="s">
        <v>306</v>
      </c>
      <c r="S160" s="269" t="s">
        <v>861</v>
      </c>
      <c r="T160" s="82"/>
    </row>
    <row r="161" spans="1:20" s="27" customFormat="1" ht="47.25" x14ac:dyDescent="0.25">
      <c r="A161" s="247"/>
      <c r="B161" s="247"/>
      <c r="C161" s="17" t="s">
        <v>304</v>
      </c>
      <c r="D161" s="76" t="s">
        <v>309</v>
      </c>
      <c r="E161" s="13">
        <v>107184362</v>
      </c>
      <c r="F161" s="10" t="s">
        <v>218</v>
      </c>
      <c r="G161" s="181">
        <v>15084</v>
      </c>
      <c r="H161" s="181">
        <v>13843</v>
      </c>
      <c r="I161" s="79">
        <f t="shared" si="9"/>
        <v>1241</v>
      </c>
      <c r="J161" s="76">
        <v>1</v>
      </c>
      <c r="K161" s="10">
        <f t="shared" si="10"/>
        <v>1241</v>
      </c>
      <c r="L161" s="16">
        <v>0</v>
      </c>
      <c r="M161" s="80">
        <f t="shared" si="11"/>
        <v>0</v>
      </c>
      <c r="N161" s="247"/>
      <c r="O161" s="247"/>
      <c r="P161" s="11">
        <f t="shared" si="12"/>
        <v>1241</v>
      </c>
      <c r="Q161" s="238"/>
      <c r="R161" s="76" t="s">
        <v>310</v>
      </c>
      <c r="S161" s="82">
        <f>SUM(P159:P161)</f>
        <v>8460</v>
      </c>
      <c r="T161" s="82">
        <f>P24+P25-S161</f>
        <v>1837.1999999999534</v>
      </c>
    </row>
    <row r="162" spans="1:20" s="27" customFormat="1" ht="47.25" x14ac:dyDescent="0.25">
      <c r="A162" s="247"/>
      <c r="B162" s="247"/>
      <c r="C162" s="17" t="s">
        <v>311</v>
      </c>
      <c r="D162" s="17" t="s">
        <v>312</v>
      </c>
      <c r="E162" s="81" t="s">
        <v>313</v>
      </c>
      <c r="F162" s="10" t="s">
        <v>218</v>
      </c>
      <c r="G162" s="181"/>
      <c r="H162" s="181"/>
      <c r="I162" s="79">
        <f t="shared" si="9"/>
        <v>0</v>
      </c>
      <c r="J162" s="17">
        <v>30</v>
      </c>
      <c r="K162" s="10">
        <f t="shared" si="10"/>
        <v>0</v>
      </c>
      <c r="L162" s="8">
        <v>0</v>
      </c>
      <c r="M162" s="80">
        <f t="shared" si="11"/>
        <v>0</v>
      </c>
      <c r="N162" s="247"/>
      <c r="O162" s="247"/>
      <c r="P162" s="184">
        <v>19287</v>
      </c>
      <c r="Q162" s="238" t="s">
        <v>286</v>
      </c>
      <c r="R162" s="76" t="s">
        <v>862</v>
      </c>
    </row>
    <row r="163" spans="1:20" s="27" customFormat="1" ht="47.25" x14ac:dyDescent="0.25">
      <c r="A163" s="247"/>
      <c r="B163" s="247"/>
      <c r="C163" s="17" t="s">
        <v>311</v>
      </c>
      <c r="D163" s="17" t="s">
        <v>315</v>
      </c>
      <c r="E163" s="81" t="s">
        <v>316</v>
      </c>
      <c r="F163" s="10" t="s">
        <v>218</v>
      </c>
      <c r="G163" s="181"/>
      <c r="H163" s="181"/>
      <c r="I163" s="79">
        <f t="shared" si="9"/>
        <v>0</v>
      </c>
      <c r="J163" s="17">
        <v>1</v>
      </c>
      <c r="K163" s="10">
        <f t="shared" si="10"/>
        <v>0</v>
      </c>
      <c r="L163" s="8">
        <v>0</v>
      </c>
      <c r="M163" s="80">
        <f t="shared" si="11"/>
        <v>0</v>
      </c>
      <c r="N163" s="247"/>
      <c r="O163" s="247"/>
      <c r="P163" s="184">
        <f t="shared" si="12"/>
        <v>0</v>
      </c>
      <c r="Q163" s="238" t="s">
        <v>286</v>
      </c>
      <c r="R163" s="76" t="s">
        <v>862</v>
      </c>
    </row>
    <row r="164" spans="1:20" s="27" customFormat="1" ht="54" customHeight="1" x14ac:dyDescent="0.25">
      <c r="A164" s="247"/>
      <c r="B164" s="247"/>
      <c r="C164" s="76" t="s">
        <v>311</v>
      </c>
      <c r="D164" s="76" t="s">
        <v>317</v>
      </c>
      <c r="E164" s="81" t="s">
        <v>318</v>
      </c>
      <c r="F164" s="10" t="s">
        <v>218</v>
      </c>
      <c r="G164" s="183">
        <v>6</v>
      </c>
      <c r="H164" s="183">
        <v>6</v>
      </c>
      <c r="I164" s="79">
        <f t="shared" si="9"/>
        <v>0</v>
      </c>
      <c r="J164" s="76">
        <v>1</v>
      </c>
      <c r="K164" s="10">
        <f t="shared" si="10"/>
        <v>0</v>
      </c>
      <c r="L164" s="16">
        <v>0</v>
      </c>
      <c r="M164" s="80">
        <f t="shared" si="11"/>
        <v>0</v>
      </c>
      <c r="N164" s="247"/>
      <c r="O164" s="247"/>
      <c r="P164" s="11">
        <f t="shared" si="12"/>
        <v>0</v>
      </c>
      <c r="Q164" s="238"/>
      <c r="R164" s="76" t="s">
        <v>319</v>
      </c>
      <c r="S164" s="27" t="s">
        <v>320</v>
      </c>
    </row>
    <row r="165" spans="1:20" s="27" customFormat="1" ht="31.5" x14ac:dyDescent="0.25">
      <c r="A165" s="247"/>
      <c r="B165" s="247"/>
      <c r="C165" s="76" t="s">
        <v>311</v>
      </c>
      <c r="D165" s="76" t="s">
        <v>321</v>
      </c>
      <c r="E165" s="81" t="s">
        <v>322</v>
      </c>
      <c r="F165" s="10" t="s">
        <v>218</v>
      </c>
      <c r="G165" s="183">
        <v>785</v>
      </c>
      <c r="H165" s="183">
        <v>298</v>
      </c>
      <c r="I165" s="79">
        <f t="shared" si="9"/>
        <v>487</v>
      </c>
      <c r="J165" s="76">
        <v>1</v>
      </c>
      <c r="K165" s="10">
        <f t="shared" si="10"/>
        <v>487</v>
      </c>
      <c r="L165" s="16">
        <v>0</v>
      </c>
      <c r="M165" s="80">
        <f t="shared" si="11"/>
        <v>0</v>
      </c>
      <c r="N165" s="247"/>
      <c r="O165" s="247"/>
      <c r="P165" s="11">
        <f t="shared" si="12"/>
        <v>487</v>
      </c>
      <c r="Q165" s="238"/>
      <c r="R165" s="76" t="s">
        <v>323</v>
      </c>
      <c r="S165" s="27" t="s">
        <v>324</v>
      </c>
    </row>
    <row r="166" spans="1:20" s="27" customFormat="1" ht="31.5" x14ac:dyDescent="0.25">
      <c r="A166" s="247"/>
      <c r="B166" s="247"/>
      <c r="C166" s="17" t="s">
        <v>311</v>
      </c>
      <c r="D166" s="17" t="s">
        <v>105</v>
      </c>
      <c r="E166" s="13">
        <v>24422646</v>
      </c>
      <c r="F166" s="6" t="s">
        <v>42</v>
      </c>
      <c r="G166" s="181">
        <v>48775</v>
      </c>
      <c r="H166" s="181">
        <v>46720</v>
      </c>
      <c r="I166" s="79">
        <f t="shared" si="9"/>
        <v>2055</v>
      </c>
      <c r="J166" s="17">
        <v>1</v>
      </c>
      <c r="K166" s="10">
        <f t="shared" si="10"/>
        <v>2055</v>
      </c>
      <c r="L166" s="8">
        <v>0</v>
      </c>
      <c r="M166" s="80">
        <f t="shared" si="11"/>
        <v>0</v>
      </c>
      <c r="N166" s="247"/>
      <c r="O166" s="247"/>
      <c r="P166" s="11">
        <f t="shared" si="12"/>
        <v>2055</v>
      </c>
      <c r="Q166" s="238"/>
      <c r="R166" s="76" t="s">
        <v>325</v>
      </c>
    </row>
    <row r="167" spans="1:20" s="27" customFormat="1" ht="31.5" x14ac:dyDescent="0.25">
      <c r="A167" s="247"/>
      <c r="B167" s="247"/>
      <c r="C167" s="17" t="s">
        <v>311</v>
      </c>
      <c r="D167" s="17" t="s">
        <v>326</v>
      </c>
      <c r="E167" s="13">
        <v>1174793</v>
      </c>
      <c r="F167" s="6" t="s">
        <v>42</v>
      </c>
      <c r="G167" s="181">
        <v>267017</v>
      </c>
      <c r="H167" s="181">
        <v>267017</v>
      </c>
      <c r="I167" s="79">
        <f t="shared" si="9"/>
        <v>0</v>
      </c>
      <c r="J167" s="17">
        <v>1</v>
      </c>
      <c r="K167" s="10">
        <f t="shared" si="10"/>
        <v>0</v>
      </c>
      <c r="L167" s="8">
        <v>0</v>
      </c>
      <c r="M167" s="80">
        <f t="shared" si="11"/>
        <v>0</v>
      </c>
      <c r="N167" s="247"/>
      <c r="O167" s="247"/>
      <c r="P167" s="11">
        <f t="shared" si="12"/>
        <v>0</v>
      </c>
      <c r="Q167" s="238" t="s">
        <v>863</v>
      </c>
      <c r="R167" s="76" t="s">
        <v>327</v>
      </c>
      <c r="S167" s="82">
        <f>SUM(P162:P167)</f>
        <v>21829</v>
      </c>
      <c r="T167" s="82">
        <f>P28-S167</f>
        <v>13411.459999999941</v>
      </c>
    </row>
    <row r="168" spans="1:20" s="27" customFormat="1" ht="38.25" customHeight="1" x14ac:dyDescent="0.25">
      <c r="A168" s="247"/>
      <c r="B168" s="247"/>
      <c r="C168" s="17" t="s">
        <v>311</v>
      </c>
      <c r="D168" s="17" t="s">
        <v>326</v>
      </c>
      <c r="E168" s="13">
        <v>1174793</v>
      </c>
      <c r="F168" s="6" t="s">
        <v>42</v>
      </c>
      <c r="G168" s="181"/>
      <c r="H168" s="181"/>
      <c r="I168" s="79"/>
      <c r="J168" s="17"/>
      <c r="K168" s="10"/>
      <c r="L168" s="8"/>
      <c r="M168" s="80"/>
      <c r="N168" s="247"/>
      <c r="O168" s="247"/>
      <c r="P168" s="184">
        <v>2162</v>
      </c>
      <c r="Q168" s="238" t="s">
        <v>864</v>
      </c>
      <c r="R168" s="76"/>
      <c r="S168" s="82"/>
      <c r="T168" s="82"/>
    </row>
    <row r="169" spans="1:20" s="27" customFormat="1" ht="32.25" customHeight="1" x14ac:dyDescent="0.25">
      <c r="A169" s="247"/>
      <c r="B169" s="247"/>
      <c r="C169" s="17" t="s">
        <v>328</v>
      </c>
      <c r="D169" s="17" t="s">
        <v>329</v>
      </c>
      <c r="E169" s="13">
        <v>16802119</v>
      </c>
      <c r="F169" s="10" t="s">
        <v>218</v>
      </c>
      <c r="G169" s="181">
        <v>8787</v>
      </c>
      <c r="H169" s="181">
        <v>8230</v>
      </c>
      <c r="I169" s="79">
        <f t="shared" si="9"/>
        <v>557</v>
      </c>
      <c r="J169" s="17">
        <v>1</v>
      </c>
      <c r="K169" s="10">
        <f t="shared" si="10"/>
        <v>557</v>
      </c>
      <c r="L169" s="19">
        <v>0</v>
      </c>
      <c r="M169" s="80">
        <f t="shared" si="11"/>
        <v>0</v>
      </c>
      <c r="N169" s="247"/>
      <c r="O169" s="247"/>
      <c r="P169" s="11">
        <f t="shared" si="12"/>
        <v>557</v>
      </c>
      <c r="Q169" s="238"/>
      <c r="R169" s="76" t="s">
        <v>330</v>
      </c>
    </row>
    <row r="170" spans="1:20" s="27" customFormat="1" ht="31.5" x14ac:dyDescent="0.25">
      <c r="A170" s="247"/>
      <c r="B170" s="247"/>
      <c r="C170" s="17" t="s">
        <v>328</v>
      </c>
      <c r="D170" s="17" t="s">
        <v>331</v>
      </c>
      <c r="E170" s="91">
        <v>3887190</v>
      </c>
      <c r="F170" s="6" t="s">
        <v>42</v>
      </c>
      <c r="G170" s="181">
        <v>13664</v>
      </c>
      <c r="H170" s="181">
        <v>12726</v>
      </c>
      <c r="I170" s="79">
        <f t="shared" si="9"/>
        <v>938</v>
      </c>
      <c r="J170" s="17" t="s">
        <v>84</v>
      </c>
      <c r="K170" s="10">
        <f t="shared" si="10"/>
        <v>56280</v>
      </c>
      <c r="L170" s="19">
        <v>0</v>
      </c>
      <c r="M170" s="80">
        <f t="shared" si="11"/>
        <v>0</v>
      </c>
      <c r="N170" s="247"/>
      <c r="O170" s="247"/>
      <c r="P170" s="11">
        <f t="shared" si="12"/>
        <v>56280</v>
      </c>
      <c r="Q170" s="238"/>
      <c r="R170" s="76" t="s">
        <v>265</v>
      </c>
    </row>
    <row r="171" spans="1:20" s="27" customFormat="1" ht="30.75" customHeight="1" x14ac:dyDescent="0.25">
      <c r="A171" s="247"/>
      <c r="B171" s="5"/>
      <c r="C171" s="83" t="s">
        <v>328</v>
      </c>
      <c r="D171" s="83" t="s">
        <v>264</v>
      </c>
      <c r="E171" s="215" t="s">
        <v>332</v>
      </c>
      <c r="F171" s="84" t="s">
        <v>218</v>
      </c>
      <c r="G171" s="185">
        <v>2547</v>
      </c>
      <c r="H171" s="185">
        <v>2400</v>
      </c>
      <c r="I171" s="85">
        <f t="shared" si="9"/>
        <v>147</v>
      </c>
      <c r="J171" s="83">
        <v>1</v>
      </c>
      <c r="K171" s="84">
        <f t="shared" si="10"/>
        <v>147</v>
      </c>
      <c r="L171" s="86">
        <v>0</v>
      </c>
      <c r="M171" s="87">
        <f t="shared" si="11"/>
        <v>0</v>
      </c>
      <c r="N171" s="5"/>
      <c r="O171" s="5"/>
      <c r="P171" s="88">
        <f t="shared" si="12"/>
        <v>147</v>
      </c>
      <c r="Q171" s="245"/>
      <c r="R171" s="76" t="s">
        <v>333</v>
      </c>
    </row>
    <row r="172" spans="1:20" s="27" customFormat="1" ht="47.25" x14ac:dyDescent="0.25">
      <c r="A172" s="247"/>
      <c r="B172" s="247"/>
      <c r="C172" s="17" t="s">
        <v>328</v>
      </c>
      <c r="D172" s="17" t="s">
        <v>334</v>
      </c>
      <c r="E172" s="226" t="s">
        <v>335</v>
      </c>
      <c r="F172" s="6" t="s">
        <v>218</v>
      </c>
      <c r="G172" s="183">
        <v>607308</v>
      </c>
      <c r="H172" s="183">
        <v>601466</v>
      </c>
      <c r="I172" s="69">
        <f t="shared" si="9"/>
        <v>5842</v>
      </c>
      <c r="J172" s="17">
        <v>1</v>
      </c>
      <c r="K172" s="6">
        <f t="shared" si="10"/>
        <v>5842</v>
      </c>
      <c r="L172" s="19">
        <v>0</v>
      </c>
      <c r="M172" s="78">
        <f t="shared" si="11"/>
        <v>0</v>
      </c>
      <c r="N172" s="247"/>
      <c r="O172" s="247"/>
      <c r="P172" s="61">
        <f t="shared" si="12"/>
        <v>5842</v>
      </c>
      <c r="Q172" s="238"/>
      <c r="R172" s="76" t="s">
        <v>865</v>
      </c>
    </row>
    <row r="173" spans="1:20" s="27" customFormat="1" ht="32.25" customHeight="1" x14ac:dyDescent="0.25">
      <c r="A173" s="247"/>
      <c r="B173" s="247"/>
      <c r="C173" s="17" t="s">
        <v>328</v>
      </c>
      <c r="D173" s="17" t="s">
        <v>337</v>
      </c>
      <c r="E173" s="91">
        <v>28352423</v>
      </c>
      <c r="F173" s="6" t="s">
        <v>218</v>
      </c>
      <c r="G173" s="181">
        <v>13221</v>
      </c>
      <c r="H173" s="181">
        <v>11975</v>
      </c>
      <c r="I173" s="69">
        <f t="shared" si="9"/>
        <v>1246</v>
      </c>
      <c r="J173" s="17">
        <v>1</v>
      </c>
      <c r="K173" s="6">
        <f t="shared" si="10"/>
        <v>1246</v>
      </c>
      <c r="L173" s="19">
        <v>0</v>
      </c>
      <c r="M173" s="78">
        <f t="shared" si="11"/>
        <v>0</v>
      </c>
      <c r="N173" s="247"/>
      <c r="O173" s="247"/>
      <c r="P173" s="61">
        <f t="shared" si="12"/>
        <v>1246</v>
      </c>
      <c r="Q173" s="238"/>
      <c r="R173" s="76" t="s">
        <v>338</v>
      </c>
    </row>
    <row r="174" spans="1:20" s="27" customFormat="1" ht="32.25" customHeight="1" x14ac:dyDescent="0.25">
      <c r="A174" s="247"/>
      <c r="B174" s="247"/>
      <c r="C174" s="17" t="s">
        <v>328</v>
      </c>
      <c r="D174" s="17" t="s">
        <v>337</v>
      </c>
      <c r="E174" s="91">
        <v>22620760</v>
      </c>
      <c r="F174" s="6" t="s">
        <v>218</v>
      </c>
      <c r="G174" s="181">
        <v>13184</v>
      </c>
      <c r="H174" s="181">
        <v>12511</v>
      </c>
      <c r="I174" s="69">
        <f t="shared" si="9"/>
        <v>673</v>
      </c>
      <c r="J174" s="17">
        <v>1</v>
      </c>
      <c r="K174" s="6">
        <f t="shared" si="10"/>
        <v>673</v>
      </c>
      <c r="L174" s="19">
        <v>5.0000000000000001E-4</v>
      </c>
      <c r="M174" s="78">
        <f t="shared" si="11"/>
        <v>0</v>
      </c>
      <c r="N174" s="247"/>
      <c r="O174" s="247"/>
      <c r="P174" s="61">
        <f t="shared" si="12"/>
        <v>673</v>
      </c>
      <c r="Q174" s="238"/>
      <c r="R174" s="76" t="s">
        <v>339</v>
      </c>
    </row>
    <row r="175" spans="1:20" s="27" customFormat="1" ht="30.75" customHeight="1" x14ac:dyDescent="0.25">
      <c r="A175" s="247"/>
      <c r="B175" s="247"/>
      <c r="C175" s="17" t="s">
        <v>328</v>
      </c>
      <c r="D175" s="17" t="s">
        <v>340</v>
      </c>
      <c r="E175" s="91">
        <v>16828842</v>
      </c>
      <c r="F175" s="6" t="s">
        <v>218</v>
      </c>
      <c r="G175" s="181">
        <v>66705</v>
      </c>
      <c r="H175" s="181">
        <v>65056</v>
      </c>
      <c r="I175" s="69">
        <f t="shared" si="9"/>
        <v>1649</v>
      </c>
      <c r="J175" s="17">
        <v>1</v>
      </c>
      <c r="K175" s="6">
        <f t="shared" si="10"/>
        <v>1649</v>
      </c>
      <c r="L175" s="19">
        <v>0</v>
      </c>
      <c r="M175" s="78">
        <f t="shared" si="11"/>
        <v>0</v>
      </c>
      <c r="N175" s="247"/>
      <c r="O175" s="247"/>
      <c r="P175" s="61">
        <f t="shared" si="12"/>
        <v>1649</v>
      </c>
      <c r="Q175" s="238"/>
      <c r="R175" s="76" t="s">
        <v>341</v>
      </c>
    </row>
    <row r="176" spans="1:20" s="27" customFormat="1" ht="31.5" x14ac:dyDescent="0.25">
      <c r="A176" s="247"/>
      <c r="B176" s="182"/>
      <c r="C176" s="89" t="s">
        <v>328</v>
      </c>
      <c r="D176" s="89" t="s">
        <v>294</v>
      </c>
      <c r="E176" s="216">
        <v>3887462</v>
      </c>
      <c r="F176" s="10" t="s">
        <v>42</v>
      </c>
      <c r="G176" s="164">
        <v>20283</v>
      </c>
      <c r="H176" s="164">
        <v>19570</v>
      </c>
      <c r="I176" s="79">
        <f t="shared" si="9"/>
        <v>713</v>
      </c>
      <c r="J176" s="89" t="s">
        <v>84</v>
      </c>
      <c r="K176" s="10">
        <f t="shared" si="10"/>
        <v>42780</v>
      </c>
      <c r="L176" s="90">
        <v>0</v>
      </c>
      <c r="M176" s="80">
        <f t="shared" si="11"/>
        <v>0</v>
      </c>
      <c r="N176" s="182"/>
      <c r="O176" s="182"/>
      <c r="P176" s="11">
        <f t="shared" si="12"/>
        <v>42780</v>
      </c>
      <c r="Q176" s="246"/>
      <c r="R176" s="76" t="s">
        <v>265</v>
      </c>
      <c r="S176" s="82">
        <f>SUM(P169:P176)</f>
        <v>109174</v>
      </c>
      <c r="T176" s="82">
        <f>P31-S176</f>
        <v>2613.5600000001141</v>
      </c>
    </row>
    <row r="177" spans="1:20" s="27" customFormat="1" ht="31.5" x14ac:dyDescent="0.25">
      <c r="A177" s="247"/>
      <c r="B177" s="247"/>
      <c r="C177" s="17" t="s">
        <v>342</v>
      </c>
      <c r="D177" s="17" t="s">
        <v>343</v>
      </c>
      <c r="E177" s="81" t="s">
        <v>866</v>
      </c>
      <c r="F177" s="10" t="s">
        <v>218</v>
      </c>
      <c r="G177" s="181">
        <v>11522</v>
      </c>
      <c r="H177" s="181">
        <v>11332</v>
      </c>
      <c r="I177" s="79">
        <f t="shared" si="9"/>
        <v>190</v>
      </c>
      <c r="J177" s="17">
        <v>20</v>
      </c>
      <c r="K177" s="10">
        <f t="shared" si="10"/>
        <v>3800</v>
      </c>
      <c r="L177" s="19">
        <v>0</v>
      </c>
      <c r="M177" s="80">
        <f t="shared" si="11"/>
        <v>0</v>
      </c>
      <c r="N177" s="247"/>
      <c r="O177" s="247"/>
      <c r="P177" s="11">
        <f t="shared" si="12"/>
        <v>3800</v>
      </c>
      <c r="Q177" s="238"/>
      <c r="R177" s="76" t="s">
        <v>344</v>
      </c>
      <c r="S177" s="27" t="s">
        <v>867</v>
      </c>
    </row>
    <row r="178" spans="1:20" s="27" customFormat="1" ht="38.25" customHeight="1" x14ac:dyDescent="0.25">
      <c r="A178" s="247"/>
      <c r="B178" s="247"/>
      <c r="C178" s="17" t="s">
        <v>342</v>
      </c>
      <c r="D178" s="17" t="s">
        <v>343</v>
      </c>
      <c r="E178" s="81" t="s">
        <v>866</v>
      </c>
      <c r="F178" s="10" t="s">
        <v>218</v>
      </c>
      <c r="G178" s="181"/>
      <c r="H178" s="181"/>
      <c r="I178" s="79"/>
      <c r="J178" s="17"/>
      <c r="K178" s="10"/>
      <c r="L178" s="19"/>
      <c r="M178" s="80"/>
      <c r="N178" s="247"/>
      <c r="O178" s="247"/>
      <c r="P178" s="184">
        <v>2490</v>
      </c>
      <c r="Q178" s="138" t="s">
        <v>868</v>
      </c>
      <c r="R178" s="76" t="s">
        <v>344</v>
      </c>
      <c r="T178" s="27" t="s">
        <v>869</v>
      </c>
    </row>
    <row r="179" spans="1:20" s="27" customFormat="1" ht="31.5" x14ac:dyDescent="0.25">
      <c r="A179" s="247"/>
      <c r="B179" s="247"/>
      <c r="C179" s="17" t="s">
        <v>342</v>
      </c>
      <c r="D179" s="17" t="s">
        <v>343</v>
      </c>
      <c r="E179" s="13">
        <v>9000000914</v>
      </c>
      <c r="F179" s="10" t="s">
        <v>218</v>
      </c>
      <c r="G179" s="181">
        <v>92967</v>
      </c>
      <c r="H179" s="181">
        <v>89721</v>
      </c>
      <c r="I179" s="79">
        <f t="shared" si="9"/>
        <v>3246</v>
      </c>
      <c r="J179" s="17">
        <v>1</v>
      </c>
      <c r="K179" s="10">
        <f t="shared" si="10"/>
        <v>3246</v>
      </c>
      <c r="L179" s="19">
        <v>0</v>
      </c>
      <c r="M179" s="80">
        <f t="shared" si="11"/>
        <v>0</v>
      </c>
      <c r="N179" s="247"/>
      <c r="O179" s="247"/>
      <c r="P179" s="11">
        <f t="shared" si="12"/>
        <v>3246</v>
      </c>
      <c r="Q179" s="238"/>
      <c r="R179" s="76" t="s">
        <v>344</v>
      </c>
      <c r="S179" s="27" t="s">
        <v>870</v>
      </c>
    </row>
    <row r="180" spans="1:20" s="27" customFormat="1" ht="31.5" x14ac:dyDescent="0.25">
      <c r="A180" s="247"/>
      <c r="B180" s="247"/>
      <c r="C180" s="17" t="s">
        <v>342</v>
      </c>
      <c r="D180" s="17" t="s">
        <v>343</v>
      </c>
      <c r="E180" s="13">
        <v>14929785</v>
      </c>
      <c r="F180" s="10" t="s">
        <v>218</v>
      </c>
      <c r="G180" s="181">
        <v>883</v>
      </c>
      <c r="H180" s="181">
        <v>883</v>
      </c>
      <c r="I180" s="79">
        <f t="shared" si="9"/>
        <v>0</v>
      </c>
      <c r="J180" s="17">
        <v>1</v>
      </c>
      <c r="K180" s="10">
        <f t="shared" si="10"/>
        <v>0</v>
      </c>
      <c r="L180" s="19">
        <v>0</v>
      </c>
      <c r="M180" s="80">
        <f t="shared" si="11"/>
        <v>0</v>
      </c>
      <c r="N180" s="247"/>
      <c r="O180" s="247"/>
      <c r="P180" s="11">
        <f t="shared" si="12"/>
        <v>0</v>
      </c>
      <c r="Q180" s="238"/>
      <c r="R180" s="76" t="s">
        <v>345</v>
      </c>
    </row>
    <row r="181" spans="1:20" s="27" customFormat="1" ht="31.5" x14ac:dyDescent="0.25">
      <c r="A181" s="247"/>
      <c r="B181" s="247"/>
      <c r="C181" s="17" t="s">
        <v>342</v>
      </c>
      <c r="D181" s="17" t="s">
        <v>346</v>
      </c>
      <c r="E181" s="13">
        <v>117074571</v>
      </c>
      <c r="F181" s="10" t="s">
        <v>218</v>
      </c>
      <c r="G181" s="181">
        <v>9085</v>
      </c>
      <c r="H181" s="181">
        <v>8276</v>
      </c>
      <c r="I181" s="166">
        <f t="shared" si="9"/>
        <v>809</v>
      </c>
      <c r="J181" s="167">
        <v>1</v>
      </c>
      <c r="K181" s="168">
        <f t="shared" si="10"/>
        <v>809</v>
      </c>
      <c r="L181" s="169">
        <v>0</v>
      </c>
      <c r="M181" s="170">
        <f t="shared" si="11"/>
        <v>0</v>
      </c>
      <c r="N181" s="181"/>
      <c r="O181" s="181"/>
      <c r="P181" s="171">
        <f t="shared" si="12"/>
        <v>809</v>
      </c>
      <c r="Q181" s="238"/>
      <c r="R181" s="76" t="s">
        <v>347</v>
      </c>
      <c r="T181" s="27" t="s">
        <v>348</v>
      </c>
    </row>
    <row r="182" spans="1:20" s="27" customFormat="1" ht="31.5" x14ac:dyDescent="0.25">
      <c r="A182" s="247"/>
      <c r="B182" s="247"/>
      <c r="C182" s="17" t="s">
        <v>342</v>
      </c>
      <c r="D182" s="17" t="s">
        <v>346</v>
      </c>
      <c r="E182" s="13">
        <v>400934</v>
      </c>
      <c r="F182" s="10" t="s">
        <v>218</v>
      </c>
      <c r="G182" s="183">
        <v>101928</v>
      </c>
      <c r="H182" s="183">
        <v>98769</v>
      </c>
      <c r="I182" s="79">
        <f t="shared" si="9"/>
        <v>3159</v>
      </c>
      <c r="J182" s="17">
        <v>1</v>
      </c>
      <c r="K182" s="10">
        <f t="shared" si="10"/>
        <v>3159</v>
      </c>
      <c r="L182" s="19">
        <v>0</v>
      </c>
      <c r="M182" s="80">
        <f t="shared" si="11"/>
        <v>0</v>
      </c>
      <c r="N182" s="247"/>
      <c r="O182" s="247"/>
      <c r="P182" s="11">
        <f t="shared" si="12"/>
        <v>3159</v>
      </c>
      <c r="Q182" s="238"/>
      <c r="R182" s="76" t="s">
        <v>871</v>
      </c>
      <c r="T182" s="93" t="s">
        <v>872</v>
      </c>
    </row>
    <row r="183" spans="1:20" s="27" customFormat="1" ht="75.75" customHeight="1" x14ac:dyDescent="0.25">
      <c r="A183" s="247"/>
      <c r="B183" s="247"/>
      <c r="C183" s="17" t="s">
        <v>342</v>
      </c>
      <c r="D183" s="17" t="s">
        <v>350</v>
      </c>
      <c r="E183" s="13">
        <v>902975</v>
      </c>
      <c r="F183" s="10" t="s">
        <v>218</v>
      </c>
      <c r="G183" s="181">
        <v>304053</v>
      </c>
      <c r="H183" s="181">
        <v>301080</v>
      </c>
      <c r="I183" s="79">
        <f t="shared" si="9"/>
        <v>2973</v>
      </c>
      <c r="J183" s="17">
        <v>1</v>
      </c>
      <c r="K183" s="10">
        <f t="shared" si="10"/>
        <v>2973</v>
      </c>
      <c r="L183" s="19">
        <v>0</v>
      </c>
      <c r="M183" s="80">
        <f t="shared" si="11"/>
        <v>0</v>
      </c>
      <c r="N183" s="247"/>
      <c r="O183" s="247"/>
      <c r="P183" s="11">
        <f t="shared" si="12"/>
        <v>2973</v>
      </c>
      <c r="Q183" s="238"/>
      <c r="R183" s="76" t="s">
        <v>351</v>
      </c>
    </row>
    <row r="184" spans="1:20" s="27" customFormat="1" ht="78.75" customHeight="1" x14ac:dyDescent="0.25">
      <c r="A184" s="247"/>
      <c r="B184" s="247"/>
      <c r="C184" s="17" t="s">
        <v>342</v>
      </c>
      <c r="D184" s="17" t="s">
        <v>352</v>
      </c>
      <c r="E184" s="91">
        <v>4043140012048</v>
      </c>
      <c r="F184" s="10" t="s">
        <v>218</v>
      </c>
      <c r="G184" s="181">
        <v>5546</v>
      </c>
      <c r="H184" s="181">
        <v>5329</v>
      </c>
      <c r="I184" s="79">
        <f t="shared" si="9"/>
        <v>217</v>
      </c>
      <c r="J184" s="17">
        <v>1</v>
      </c>
      <c r="K184" s="10">
        <f t="shared" si="10"/>
        <v>217</v>
      </c>
      <c r="L184" s="19">
        <v>0</v>
      </c>
      <c r="M184" s="80">
        <f t="shared" si="11"/>
        <v>0</v>
      </c>
      <c r="N184" s="247"/>
      <c r="O184" s="247"/>
      <c r="P184" s="11">
        <f t="shared" si="12"/>
        <v>217</v>
      </c>
      <c r="Q184" s="238"/>
      <c r="R184" s="76" t="s">
        <v>353</v>
      </c>
    </row>
    <row r="185" spans="1:20" s="27" customFormat="1" ht="47.25" x14ac:dyDescent="0.25">
      <c r="A185" s="247"/>
      <c r="B185" s="247"/>
      <c r="C185" s="17" t="s">
        <v>342</v>
      </c>
      <c r="D185" s="17" t="s">
        <v>354</v>
      </c>
      <c r="E185" s="81" t="s">
        <v>355</v>
      </c>
      <c r="F185" s="10" t="s">
        <v>218</v>
      </c>
      <c r="G185" s="183">
        <v>35770</v>
      </c>
      <c r="H185" s="183">
        <v>34276</v>
      </c>
      <c r="I185" s="79">
        <f t="shared" si="9"/>
        <v>1494</v>
      </c>
      <c r="J185" s="17" t="s">
        <v>356</v>
      </c>
      <c r="K185" s="10">
        <f t="shared" si="10"/>
        <v>1494</v>
      </c>
      <c r="L185" s="19">
        <v>0</v>
      </c>
      <c r="M185" s="80">
        <f t="shared" si="11"/>
        <v>0</v>
      </c>
      <c r="N185" s="247"/>
      <c r="O185" s="247"/>
      <c r="P185" s="11">
        <f t="shared" si="12"/>
        <v>1494</v>
      </c>
      <c r="Q185" s="247"/>
      <c r="R185" s="76" t="s">
        <v>873</v>
      </c>
      <c r="S185" s="82">
        <f>SUM(P177:P185)</f>
        <v>18188</v>
      </c>
      <c r="T185" s="82">
        <f>P35+P36-S185</f>
        <v>5942</v>
      </c>
    </row>
    <row r="186" spans="1:20" s="27" customFormat="1" ht="31.5" x14ac:dyDescent="0.25">
      <c r="A186" s="247"/>
      <c r="B186" s="247"/>
      <c r="C186" s="76" t="s">
        <v>358</v>
      </c>
      <c r="D186" s="76" t="s">
        <v>359</v>
      </c>
      <c r="E186" s="13">
        <v>15567478</v>
      </c>
      <c r="F186" s="43" t="s">
        <v>218</v>
      </c>
      <c r="G186" s="181">
        <v>83602</v>
      </c>
      <c r="H186" s="181">
        <v>80670</v>
      </c>
      <c r="I186" s="79">
        <f t="shared" si="9"/>
        <v>2932</v>
      </c>
      <c r="J186" s="76">
        <v>1</v>
      </c>
      <c r="K186" s="43">
        <f t="shared" si="10"/>
        <v>2932</v>
      </c>
      <c r="L186" s="92">
        <v>0</v>
      </c>
      <c r="M186" s="80">
        <f t="shared" si="11"/>
        <v>0</v>
      </c>
      <c r="N186" s="247"/>
      <c r="O186" s="247"/>
      <c r="P186" s="11">
        <f t="shared" si="12"/>
        <v>2932</v>
      </c>
      <c r="Q186" s="238" t="s">
        <v>823</v>
      </c>
      <c r="R186" s="76" t="s">
        <v>360</v>
      </c>
    </row>
    <row r="187" spans="1:20" s="27" customFormat="1" ht="35.25" customHeight="1" x14ac:dyDescent="0.25">
      <c r="A187" s="247"/>
      <c r="B187" s="247"/>
      <c r="C187" s="17" t="s">
        <v>358</v>
      </c>
      <c r="D187" s="17" t="s">
        <v>361</v>
      </c>
      <c r="E187" s="91">
        <v>9217084001445</v>
      </c>
      <c r="F187" s="10" t="s">
        <v>218</v>
      </c>
      <c r="G187" s="181">
        <v>18363</v>
      </c>
      <c r="H187" s="181">
        <v>18112</v>
      </c>
      <c r="I187" s="79">
        <f t="shared" si="9"/>
        <v>251</v>
      </c>
      <c r="J187" s="76">
        <v>40</v>
      </c>
      <c r="K187" s="43">
        <f t="shared" si="10"/>
        <v>10040</v>
      </c>
      <c r="L187" s="92">
        <v>0</v>
      </c>
      <c r="M187" s="80">
        <f t="shared" si="11"/>
        <v>0</v>
      </c>
      <c r="N187" s="247"/>
      <c r="O187" s="247"/>
      <c r="P187" s="11">
        <f t="shared" si="12"/>
        <v>10040</v>
      </c>
      <c r="Q187" s="93"/>
      <c r="R187" s="76" t="s">
        <v>306</v>
      </c>
      <c r="S187" s="27" t="s">
        <v>363</v>
      </c>
    </row>
    <row r="188" spans="1:20" s="27" customFormat="1" ht="47.25" x14ac:dyDescent="0.25">
      <c r="A188" s="247"/>
      <c r="B188" s="247"/>
      <c r="C188" s="17" t="s">
        <v>358</v>
      </c>
      <c r="D188" s="17" t="s">
        <v>364</v>
      </c>
      <c r="E188" s="13">
        <v>3794887</v>
      </c>
      <c r="F188" s="10" t="s">
        <v>218</v>
      </c>
      <c r="G188" s="181"/>
      <c r="H188" s="181"/>
      <c r="I188" s="79">
        <f t="shared" si="9"/>
        <v>0</v>
      </c>
      <c r="J188" s="17" t="s">
        <v>356</v>
      </c>
      <c r="K188" s="10">
        <f t="shared" si="10"/>
        <v>0</v>
      </c>
      <c r="L188" s="19">
        <v>0</v>
      </c>
      <c r="M188" s="80">
        <f t="shared" si="11"/>
        <v>0</v>
      </c>
      <c r="N188" s="247"/>
      <c r="O188" s="247"/>
      <c r="P188" s="184">
        <v>1731</v>
      </c>
      <c r="Q188" s="138" t="s">
        <v>365</v>
      </c>
      <c r="R188" s="76" t="s">
        <v>874</v>
      </c>
      <c r="S188" s="27" t="s">
        <v>367</v>
      </c>
    </row>
    <row r="189" spans="1:20" s="27" customFormat="1" ht="47.25" x14ac:dyDescent="0.25">
      <c r="A189" s="247"/>
      <c r="B189" s="247"/>
      <c r="C189" s="17" t="s">
        <v>358</v>
      </c>
      <c r="D189" s="17" t="s">
        <v>364</v>
      </c>
      <c r="E189" s="13">
        <v>3783655</v>
      </c>
      <c r="F189" s="10" t="s">
        <v>218</v>
      </c>
      <c r="G189" s="183">
        <v>32923</v>
      </c>
      <c r="H189" s="183">
        <v>31658</v>
      </c>
      <c r="I189" s="79">
        <f t="shared" si="9"/>
        <v>1265</v>
      </c>
      <c r="J189" s="17" t="s">
        <v>356</v>
      </c>
      <c r="K189" s="10">
        <f t="shared" si="10"/>
        <v>1265</v>
      </c>
      <c r="L189" s="19">
        <v>0</v>
      </c>
      <c r="M189" s="80">
        <f t="shared" si="11"/>
        <v>0</v>
      </c>
      <c r="N189" s="247"/>
      <c r="O189" s="247"/>
      <c r="P189" s="11">
        <f t="shared" si="12"/>
        <v>1265</v>
      </c>
      <c r="Q189" s="238"/>
      <c r="R189" s="76" t="s">
        <v>875</v>
      </c>
    </row>
    <row r="190" spans="1:20" s="27" customFormat="1" ht="47.25" x14ac:dyDescent="0.25">
      <c r="A190" s="247"/>
      <c r="B190" s="247"/>
      <c r="C190" s="17" t="s">
        <v>358</v>
      </c>
      <c r="D190" s="17" t="s">
        <v>364</v>
      </c>
      <c r="E190" s="13">
        <v>3783647</v>
      </c>
      <c r="F190" s="10" t="s">
        <v>218</v>
      </c>
      <c r="G190" s="183">
        <v>81847</v>
      </c>
      <c r="H190" s="183">
        <v>79598</v>
      </c>
      <c r="I190" s="79">
        <f t="shared" si="9"/>
        <v>2249</v>
      </c>
      <c r="J190" s="17" t="s">
        <v>356</v>
      </c>
      <c r="K190" s="10">
        <f t="shared" si="10"/>
        <v>2249</v>
      </c>
      <c r="L190" s="19">
        <v>0</v>
      </c>
      <c r="M190" s="80">
        <f t="shared" si="11"/>
        <v>0</v>
      </c>
      <c r="N190" s="247"/>
      <c r="O190" s="247"/>
      <c r="P190" s="11">
        <f t="shared" si="12"/>
        <v>2249</v>
      </c>
      <c r="Q190" s="238"/>
      <c r="R190" s="76" t="s">
        <v>876</v>
      </c>
    </row>
    <row r="191" spans="1:20" s="27" customFormat="1" ht="47.25" x14ac:dyDescent="0.25">
      <c r="A191" s="247"/>
      <c r="B191" s="247"/>
      <c r="C191" s="17" t="s">
        <v>358</v>
      </c>
      <c r="D191" s="17" t="s">
        <v>370</v>
      </c>
      <c r="E191" s="13">
        <v>3766875</v>
      </c>
      <c r="F191" s="10" t="s">
        <v>218</v>
      </c>
      <c r="G191" s="183">
        <v>31062</v>
      </c>
      <c r="H191" s="183">
        <v>24446</v>
      </c>
      <c r="I191" s="79">
        <f t="shared" si="9"/>
        <v>6616</v>
      </c>
      <c r="J191" s="17" t="s">
        <v>356</v>
      </c>
      <c r="K191" s="10">
        <f t="shared" si="10"/>
        <v>6616</v>
      </c>
      <c r="L191" s="19">
        <v>0</v>
      </c>
      <c r="M191" s="80">
        <f t="shared" si="11"/>
        <v>0</v>
      </c>
      <c r="N191" s="247"/>
      <c r="O191" s="247"/>
      <c r="P191" s="11">
        <f t="shared" si="12"/>
        <v>6616</v>
      </c>
      <c r="Q191" s="238"/>
      <c r="R191" s="76" t="s">
        <v>877</v>
      </c>
    </row>
    <row r="192" spans="1:20" s="27" customFormat="1" ht="47.25" x14ac:dyDescent="0.25">
      <c r="A192" s="247"/>
      <c r="B192" s="247"/>
      <c r="C192" s="17" t="s">
        <v>358</v>
      </c>
      <c r="D192" s="17" t="s">
        <v>370</v>
      </c>
      <c r="E192" s="13">
        <v>3791676</v>
      </c>
      <c r="F192" s="10" t="s">
        <v>218</v>
      </c>
      <c r="G192" s="183">
        <v>67126</v>
      </c>
      <c r="H192" s="183">
        <v>59464</v>
      </c>
      <c r="I192" s="79">
        <f t="shared" si="9"/>
        <v>7662</v>
      </c>
      <c r="J192" s="17" t="s">
        <v>356</v>
      </c>
      <c r="K192" s="10">
        <f t="shared" si="10"/>
        <v>7662</v>
      </c>
      <c r="L192" s="19">
        <v>0</v>
      </c>
      <c r="M192" s="80">
        <f t="shared" si="11"/>
        <v>0</v>
      </c>
      <c r="N192" s="247"/>
      <c r="O192" s="247"/>
      <c r="P192" s="11">
        <f t="shared" si="12"/>
        <v>7662</v>
      </c>
      <c r="Q192" s="238"/>
      <c r="R192" s="76" t="s">
        <v>878</v>
      </c>
    </row>
    <row r="193" spans="1:22" s="27" customFormat="1" ht="47.25" x14ac:dyDescent="0.25">
      <c r="A193" s="247"/>
      <c r="B193" s="247"/>
      <c r="C193" s="17" t="s">
        <v>358</v>
      </c>
      <c r="D193" s="17" t="s">
        <v>373</v>
      </c>
      <c r="E193" s="13">
        <v>9070318</v>
      </c>
      <c r="F193" s="10" t="s">
        <v>218</v>
      </c>
      <c r="G193" s="183">
        <v>710416</v>
      </c>
      <c r="H193" s="183">
        <v>703402</v>
      </c>
      <c r="I193" s="79">
        <f>G193-H193</f>
        <v>7014</v>
      </c>
      <c r="J193" s="17" t="s">
        <v>356</v>
      </c>
      <c r="K193" s="10">
        <f>I193*J193</f>
        <v>7014</v>
      </c>
      <c r="L193" s="19">
        <v>0</v>
      </c>
      <c r="M193" s="80">
        <f>ROUND(K193*L193,0)</f>
        <v>0</v>
      </c>
      <c r="N193" s="247"/>
      <c r="O193" s="247"/>
      <c r="P193" s="11">
        <f>K193+ROUND(K193*L193,0)</f>
        <v>7014</v>
      </c>
      <c r="Q193" s="238"/>
      <c r="R193" s="76" t="s">
        <v>879</v>
      </c>
    </row>
    <row r="194" spans="1:22" s="27" customFormat="1" ht="47.25" x14ac:dyDescent="0.25">
      <c r="A194" s="247"/>
      <c r="B194" s="247"/>
      <c r="C194" s="221" t="s">
        <v>358</v>
      </c>
      <c r="D194" s="221" t="s">
        <v>880</v>
      </c>
      <c r="E194" s="222">
        <v>117203144</v>
      </c>
      <c r="F194" s="224" t="s">
        <v>218</v>
      </c>
      <c r="G194" s="174">
        <v>382</v>
      </c>
      <c r="H194" s="174">
        <v>1</v>
      </c>
      <c r="I194" s="223">
        <f t="shared" si="9"/>
        <v>381</v>
      </c>
      <c r="J194" s="221" t="s">
        <v>356</v>
      </c>
      <c r="K194" s="224">
        <f t="shared" si="10"/>
        <v>381</v>
      </c>
      <c r="L194" s="264">
        <v>0</v>
      </c>
      <c r="M194" s="225">
        <f t="shared" si="11"/>
        <v>0</v>
      </c>
      <c r="N194" s="193"/>
      <c r="O194" s="193"/>
      <c r="P194" s="162">
        <f t="shared" si="12"/>
        <v>381</v>
      </c>
      <c r="Q194" s="174" t="s">
        <v>308</v>
      </c>
      <c r="R194" s="76" t="s">
        <v>881</v>
      </c>
    </row>
    <row r="195" spans="1:22" s="27" customFormat="1" ht="47.25" x14ac:dyDescent="0.25">
      <c r="A195" s="247"/>
      <c r="B195" s="247"/>
      <c r="C195" s="17" t="s">
        <v>358</v>
      </c>
      <c r="D195" s="17" t="s">
        <v>373</v>
      </c>
      <c r="E195" s="13">
        <v>9070385</v>
      </c>
      <c r="F195" s="10" t="s">
        <v>218</v>
      </c>
      <c r="G195" s="183">
        <v>681654</v>
      </c>
      <c r="H195" s="183">
        <v>673996</v>
      </c>
      <c r="I195" s="79">
        <f t="shared" si="9"/>
        <v>7658</v>
      </c>
      <c r="J195" s="17" t="s">
        <v>356</v>
      </c>
      <c r="K195" s="10">
        <f t="shared" si="10"/>
        <v>7658</v>
      </c>
      <c r="L195" s="19">
        <v>0</v>
      </c>
      <c r="M195" s="80">
        <f t="shared" si="11"/>
        <v>0</v>
      </c>
      <c r="N195" s="247"/>
      <c r="O195" s="247"/>
      <c r="P195" s="11">
        <f t="shared" si="12"/>
        <v>7658</v>
      </c>
      <c r="Q195" s="238"/>
      <c r="R195" s="76" t="s">
        <v>882</v>
      </c>
    </row>
    <row r="196" spans="1:22" s="27" customFormat="1" ht="47.25" x14ac:dyDescent="0.25">
      <c r="A196" s="247"/>
      <c r="B196" s="247"/>
      <c r="C196" s="17" t="s">
        <v>358</v>
      </c>
      <c r="D196" s="17" t="s">
        <v>373</v>
      </c>
      <c r="E196" s="13">
        <v>9068245</v>
      </c>
      <c r="F196" s="10" t="s">
        <v>218</v>
      </c>
      <c r="G196" s="181">
        <v>168711</v>
      </c>
      <c r="H196" s="181">
        <v>167193</v>
      </c>
      <c r="I196" s="79">
        <f t="shared" si="9"/>
        <v>1518</v>
      </c>
      <c r="J196" s="17" t="s">
        <v>356</v>
      </c>
      <c r="K196" s="10">
        <f t="shared" si="10"/>
        <v>1518</v>
      </c>
      <c r="L196" s="19">
        <v>0</v>
      </c>
      <c r="M196" s="80">
        <f t="shared" si="11"/>
        <v>0</v>
      </c>
      <c r="N196" s="247"/>
      <c r="O196" s="247"/>
      <c r="P196" s="11">
        <f t="shared" si="12"/>
        <v>1518</v>
      </c>
      <c r="Q196" s="238"/>
      <c r="R196" s="76" t="s">
        <v>883</v>
      </c>
    </row>
    <row r="197" spans="1:22" s="27" customFormat="1" ht="31.5" x14ac:dyDescent="0.25">
      <c r="A197" s="247"/>
      <c r="B197" s="247"/>
      <c r="C197" s="17" t="s">
        <v>358</v>
      </c>
      <c r="D197" s="17" t="s">
        <v>377</v>
      </c>
      <c r="E197" s="13">
        <v>96093438</v>
      </c>
      <c r="F197" s="10" t="s">
        <v>218</v>
      </c>
      <c r="G197" s="181">
        <v>31620</v>
      </c>
      <c r="H197" s="181">
        <v>31620</v>
      </c>
      <c r="I197" s="79">
        <f t="shared" si="9"/>
        <v>0</v>
      </c>
      <c r="J197" s="17" t="s">
        <v>356</v>
      </c>
      <c r="K197" s="10">
        <f t="shared" si="10"/>
        <v>0</v>
      </c>
      <c r="L197" s="19">
        <v>0</v>
      </c>
      <c r="M197" s="80">
        <f t="shared" si="11"/>
        <v>0</v>
      </c>
      <c r="N197" s="247"/>
      <c r="O197" s="247"/>
      <c r="P197" s="11">
        <f t="shared" si="12"/>
        <v>0</v>
      </c>
      <c r="Q197" s="238" t="s">
        <v>734</v>
      </c>
      <c r="R197" s="76" t="s">
        <v>884</v>
      </c>
      <c r="S197" s="93" t="s">
        <v>885</v>
      </c>
    </row>
    <row r="198" spans="1:22" s="27" customFormat="1" ht="47.25" x14ac:dyDescent="0.25">
      <c r="A198" s="247"/>
      <c r="B198" s="247"/>
      <c r="C198" s="17" t="s">
        <v>358</v>
      </c>
      <c r="D198" s="17" t="s">
        <v>373</v>
      </c>
      <c r="E198" s="13">
        <v>99503630</v>
      </c>
      <c r="F198" s="10" t="s">
        <v>218</v>
      </c>
      <c r="G198" s="181">
        <v>145275</v>
      </c>
      <c r="H198" s="181">
        <v>140333</v>
      </c>
      <c r="I198" s="79">
        <f>G198-H198</f>
        <v>4942</v>
      </c>
      <c r="J198" s="17" t="s">
        <v>356</v>
      </c>
      <c r="K198" s="10">
        <f>I198*J198</f>
        <v>4942</v>
      </c>
      <c r="L198" s="19">
        <v>0</v>
      </c>
      <c r="M198" s="80">
        <f>ROUND(K198*L198,0)</f>
        <v>0</v>
      </c>
      <c r="N198" s="247"/>
      <c r="O198" s="247"/>
      <c r="P198" s="11">
        <f t="shared" si="12"/>
        <v>4942</v>
      </c>
      <c r="Q198" s="238"/>
      <c r="R198" s="76" t="s">
        <v>379</v>
      </c>
      <c r="S198" s="82">
        <f>SUM(P186:P198)</f>
        <v>54008</v>
      </c>
      <c r="T198" s="82">
        <f>P37+P38+P39+P40+P41-S198</f>
        <v>6342</v>
      </c>
    </row>
    <row r="199" spans="1:22" s="27" customFormat="1" ht="63" x14ac:dyDescent="0.25">
      <c r="A199" s="247"/>
      <c r="B199" s="247"/>
      <c r="C199" s="17" t="s">
        <v>91</v>
      </c>
      <c r="D199" s="17" t="s">
        <v>380</v>
      </c>
      <c r="E199" s="13"/>
      <c r="F199" s="6" t="s">
        <v>42</v>
      </c>
      <c r="G199" s="238"/>
      <c r="H199" s="238"/>
      <c r="I199" s="79">
        <f>G199-H199</f>
        <v>0</v>
      </c>
      <c r="J199" s="17">
        <v>0</v>
      </c>
      <c r="K199" s="10">
        <f>I199*J199</f>
        <v>0</v>
      </c>
      <c r="L199" s="19">
        <v>0</v>
      </c>
      <c r="M199" s="80">
        <f>ROUND(K199*L199,0)</f>
        <v>0</v>
      </c>
      <c r="N199" s="247"/>
      <c r="O199" s="247"/>
      <c r="P199" s="190">
        <v>24234</v>
      </c>
      <c r="Q199" s="191" t="s">
        <v>381</v>
      </c>
      <c r="R199" s="76"/>
    </row>
    <row r="200" spans="1:22" s="27" customFormat="1" ht="31.5" x14ac:dyDescent="0.25">
      <c r="A200" s="247"/>
      <c r="B200" s="247"/>
      <c r="C200" s="17" t="s">
        <v>92</v>
      </c>
      <c r="D200" s="17" t="s">
        <v>380</v>
      </c>
      <c r="E200" s="13"/>
      <c r="F200" s="6" t="s">
        <v>42</v>
      </c>
      <c r="G200" s="238"/>
      <c r="H200" s="238"/>
      <c r="I200" s="79">
        <f t="shared" si="9"/>
        <v>0</v>
      </c>
      <c r="J200" s="17">
        <v>0</v>
      </c>
      <c r="K200" s="10">
        <f t="shared" si="10"/>
        <v>0</v>
      </c>
      <c r="L200" s="19">
        <v>0</v>
      </c>
      <c r="M200" s="80">
        <f t="shared" si="11"/>
        <v>0</v>
      </c>
      <c r="N200" s="247"/>
      <c r="O200" s="247"/>
      <c r="P200" s="190"/>
      <c r="Q200" s="191" t="s">
        <v>382</v>
      </c>
      <c r="R200" s="76"/>
      <c r="U200" s="27">
        <v>48517</v>
      </c>
    </row>
    <row r="201" spans="1:22" ht="31.5" x14ac:dyDescent="0.25">
      <c r="A201" s="450"/>
      <c r="B201" s="453"/>
      <c r="C201" s="160" t="s">
        <v>383</v>
      </c>
      <c r="D201" s="43" t="s">
        <v>384</v>
      </c>
      <c r="E201" s="251" t="s">
        <v>95</v>
      </c>
      <c r="F201" s="6" t="s">
        <v>218</v>
      </c>
      <c r="G201" s="246">
        <v>10718</v>
      </c>
      <c r="H201" s="246">
        <v>9801</v>
      </c>
      <c r="I201" s="79">
        <f t="shared" si="9"/>
        <v>917</v>
      </c>
      <c r="J201" s="79">
        <v>30</v>
      </c>
      <c r="K201" s="10">
        <f>I201*J201</f>
        <v>27510</v>
      </c>
      <c r="L201" s="44">
        <v>-1.3599999999999999E-2</v>
      </c>
      <c r="M201" s="80">
        <f>ROUND(K201*L201,0)</f>
        <v>-374</v>
      </c>
      <c r="N201" s="95"/>
      <c r="O201" s="96"/>
      <c r="P201" s="11">
        <f t="shared" ref="P201:P290" si="13">K201+ROUND(K201*L201,0)</f>
        <v>27136</v>
      </c>
      <c r="Q201" s="43"/>
      <c r="R201" s="10" t="s">
        <v>385</v>
      </c>
      <c r="S201" s="82"/>
      <c r="T201" s="82"/>
      <c r="U201" s="25" t="s">
        <v>386</v>
      </c>
    </row>
    <row r="202" spans="1:22" ht="31.5" x14ac:dyDescent="0.25">
      <c r="A202" s="450"/>
      <c r="B202" s="453"/>
      <c r="C202" s="70" t="s">
        <v>387</v>
      </c>
      <c r="D202" s="3" t="s">
        <v>388</v>
      </c>
      <c r="E202" s="251" t="s">
        <v>97</v>
      </c>
      <c r="F202" s="6" t="s">
        <v>218</v>
      </c>
      <c r="G202" s="238">
        <v>2</v>
      </c>
      <c r="H202" s="238">
        <v>2</v>
      </c>
      <c r="I202" s="75">
        <f t="shared" si="9"/>
        <v>0</v>
      </c>
      <c r="J202" s="75">
        <v>1</v>
      </c>
      <c r="K202" s="6">
        <f t="shared" ref="K202:K212" si="14">I202*J202</f>
        <v>0</v>
      </c>
      <c r="L202" s="46">
        <v>-1.3599999999999999E-2</v>
      </c>
      <c r="M202" s="78">
        <f>ROUND(K202*L202,0)</f>
        <v>0</v>
      </c>
      <c r="N202" s="48"/>
      <c r="O202" s="49"/>
      <c r="P202" s="23">
        <f t="shared" si="13"/>
        <v>0</v>
      </c>
      <c r="Q202" s="3"/>
      <c r="R202" s="10" t="s">
        <v>385</v>
      </c>
      <c r="S202" s="82">
        <f>SUM(P201:P202)</f>
        <v>27136</v>
      </c>
      <c r="T202" s="82">
        <f>P44+P45-S202</f>
        <v>374</v>
      </c>
    </row>
    <row r="203" spans="1:22" ht="31.5" x14ac:dyDescent="0.25">
      <c r="A203" s="450"/>
      <c r="B203" s="453"/>
      <c r="C203" s="70" t="s">
        <v>389</v>
      </c>
      <c r="D203" s="3" t="s">
        <v>390</v>
      </c>
      <c r="E203" s="43" t="s">
        <v>102</v>
      </c>
      <c r="F203" s="6" t="s">
        <v>218</v>
      </c>
      <c r="G203" s="238">
        <v>57837</v>
      </c>
      <c r="H203" s="238">
        <v>57716</v>
      </c>
      <c r="I203" s="75">
        <f t="shared" si="9"/>
        <v>121</v>
      </c>
      <c r="J203" s="75">
        <v>1</v>
      </c>
      <c r="K203" s="6">
        <f t="shared" si="14"/>
        <v>121</v>
      </c>
      <c r="L203" s="46">
        <v>-6.25E-2</v>
      </c>
      <c r="M203" s="78">
        <f>ROUND(K203*L203,0)</f>
        <v>-8</v>
      </c>
      <c r="N203" s="48"/>
      <c r="O203" s="49"/>
      <c r="P203" s="23">
        <f t="shared" si="13"/>
        <v>113</v>
      </c>
      <c r="Q203" s="3"/>
      <c r="R203" s="10" t="s">
        <v>103</v>
      </c>
    </row>
    <row r="204" spans="1:22" ht="33" customHeight="1" x14ac:dyDescent="0.25">
      <c r="A204" s="450"/>
      <c r="B204" s="453"/>
      <c r="C204" s="70" t="s">
        <v>391</v>
      </c>
      <c r="D204" s="3" t="s">
        <v>392</v>
      </c>
      <c r="E204" s="188" t="s">
        <v>393</v>
      </c>
      <c r="F204" s="6" t="s">
        <v>218</v>
      </c>
      <c r="G204" s="238">
        <v>121664</v>
      </c>
      <c r="H204" s="238">
        <v>110568</v>
      </c>
      <c r="I204" s="75">
        <f t="shared" si="9"/>
        <v>11096</v>
      </c>
      <c r="J204" s="75">
        <v>1</v>
      </c>
      <c r="K204" s="6">
        <f t="shared" si="14"/>
        <v>11096</v>
      </c>
      <c r="L204" s="46">
        <v>0</v>
      </c>
      <c r="M204" s="78">
        <v>0</v>
      </c>
      <c r="N204" s="48"/>
      <c r="O204" s="49"/>
      <c r="P204" s="23">
        <f t="shared" si="13"/>
        <v>11096</v>
      </c>
      <c r="Q204" s="3"/>
      <c r="R204" s="76" t="s">
        <v>306</v>
      </c>
      <c r="S204" s="25" t="s">
        <v>886</v>
      </c>
    </row>
    <row r="205" spans="1:22" ht="31.5" x14ac:dyDescent="0.25">
      <c r="A205" s="450"/>
      <c r="B205" s="453"/>
      <c r="C205" s="70" t="s">
        <v>395</v>
      </c>
      <c r="D205" s="3" t="s">
        <v>396</v>
      </c>
      <c r="E205" s="43" t="s">
        <v>110</v>
      </c>
      <c r="F205" s="6" t="s">
        <v>218</v>
      </c>
      <c r="G205" s="238">
        <v>5029</v>
      </c>
      <c r="H205" s="238">
        <v>5029</v>
      </c>
      <c r="I205" s="75">
        <f t="shared" si="9"/>
        <v>0</v>
      </c>
      <c r="J205" s="75">
        <v>1</v>
      </c>
      <c r="K205" s="6">
        <f t="shared" si="14"/>
        <v>0</v>
      </c>
      <c r="L205" s="46">
        <v>-7.0999999999999994E-2</v>
      </c>
      <c r="M205" s="78">
        <f t="shared" ref="M205:M216" si="15">ROUND(K205*L205,0)</f>
        <v>0</v>
      </c>
      <c r="N205" s="48"/>
      <c r="O205" s="49"/>
      <c r="P205" s="23">
        <f t="shared" si="13"/>
        <v>0</v>
      </c>
      <c r="Q205" s="3"/>
      <c r="R205" s="62" t="s">
        <v>111</v>
      </c>
      <c r="S205" s="97">
        <f>SUM(P203:P205)</f>
        <v>11209</v>
      </c>
      <c r="T205" s="82">
        <f>P46+P47+P48-S205</f>
        <v>89</v>
      </c>
    </row>
    <row r="206" spans="1:22" ht="31.5" x14ac:dyDescent="0.25">
      <c r="A206" s="450"/>
      <c r="B206" s="453"/>
      <c r="C206" s="70" t="s">
        <v>112</v>
      </c>
      <c r="D206" s="3" t="s">
        <v>397</v>
      </c>
      <c r="E206" s="43">
        <v>681743</v>
      </c>
      <c r="F206" s="6" t="s">
        <v>42</v>
      </c>
      <c r="G206" s="247">
        <v>282342</v>
      </c>
      <c r="H206" s="247">
        <v>276212</v>
      </c>
      <c r="I206" s="75">
        <f t="shared" si="9"/>
        <v>6130</v>
      </c>
      <c r="J206" s="75">
        <v>1</v>
      </c>
      <c r="K206" s="6">
        <f t="shared" si="14"/>
        <v>6130</v>
      </c>
      <c r="L206" s="46">
        <v>1.2999999999999999E-3</v>
      </c>
      <c r="M206" s="78">
        <f t="shared" si="15"/>
        <v>8</v>
      </c>
      <c r="N206" s="48"/>
      <c r="O206" s="49"/>
      <c r="P206" s="23">
        <f t="shared" si="13"/>
        <v>6138</v>
      </c>
      <c r="Q206" s="3"/>
      <c r="R206" s="27" t="s">
        <v>398</v>
      </c>
      <c r="V206" s="25">
        <v>89622812171</v>
      </c>
    </row>
    <row r="207" spans="1:22" ht="35.25" customHeight="1" x14ac:dyDescent="0.25">
      <c r="A207" s="450"/>
      <c r="B207" s="453"/>
      <c r="C207" s="70" t="s">
        <v>112</v>
      </c>
      <c r="D207" s="3" t="s">
        <v>329</v>
      </c>
      <c r="E207" s="238">
        <v>1000346652</v>
      </c>
      <c r="F207" s="6" t="s">
        <v>42</v>
      </c>
      <c r="G207" s="247">
        <v>2060</v>
      </c>
      <c r="H207" s="247">
        <v>2010</v>
      </c>
      <c r="I207" s="75">
        <f t="shared" si="9"/>
        <v>50</v>
      </c>
      <c r="J207" s="75">
        <v>1</v>
      </c>
      <c r="K207" s="6">
        <f t="shared" si="14"/>
        <v>50</v>
      </c>
      <c r="L207" s="46">
        <v>0</v>
      </c>
      <c r="M207" s="78">
        <f t="shared" si="15"/>
        <v>0</v>
      </c>
      <c r="N207" s="48"/>
      <c r="O207" s="49"/>
      <c r="P207" s="23">
        <f t="shared" si="13"/>
        <v>50</v>
      </c>
      <c r="Q207" s="3"/>
      <c r="R207" s="27" t="s">
        <v>399</v>
      </c>
    </row>
    <row r="208" spans="1:22" ht="31.5" x14ac:dyDescent="0.25">
      <c r="A208" s="450"/>
      <c r="B208" s="453"/>
      <c r="C208" s="70" t="s">
        <v>112</v>
      </c>
      <c r="D208" s="3" t="s">
        <v>400</v>
      </c>
      <c r="E208" s="43" t="s">
        <v>401</v>
      </c>
      <c r="F208" s="6" t="s">
        <v>42</v>
      </c>
      <c r="G208" s="247">
        <v>62677</v>
      </c>
      <c r="H208" s="247">
        <v>62677</v>
      </c>
      <c r="I208" s="75">
        <f>G208-H208</f>
        <v>0</v>
      </c>
      <c r="J208" s="75">
        <v>1</v>
      </c>
      <c r="K208" s="6">
        <f>I208*J208</f>
        <v>0</v>
      </c>
      <c r="L208" s="46">
        <v>0</v>
      </c>
      <c r="M208" s="78">
        <f>ROUND(K208*L208,0)</f>
        <v>0</v>
      </c>
      <c r="N208" s="48"/>
      <c r="O208" s="49"/>
      <c r="P208" s="23">
        <f>K208+ROUND(K208*L208,0)</f>
        <v>0</v>
      </c>
      <c r="Q208" s="3"/>
      <c r="R208" s="62" t="s">
        <v>111</v>
      </c>
      <c r="S208" s="97"/>
      <c r="T208" s="82"/>
    </row>
    <row r="209" spans="1:22" ht="31.5" x14ac:dyDescent="0.25">
      <c r="A209" s="450"/>
      <c r="B209" s="453"/>
      <c r="C209" s="70" t="s">
        <v>112</v>
      </c>
      <c r="D209" s="3" t="s">
        <v>402</v>
      </c>
      <c r="E209" s="43">
        <v>26097057</v>
      </c>
      <c r="F209" s="6" t="s">
        <v>42</v>
      </c>
      <c r="G209" s="247">
        <v>20439</v>
      </c>
      <c r="H209" s="247">
        <v>18365</v>
      </c>
      <c r="I209" s="75">
        <f>G209-H209</f>
        <v>2074</v>
      </c>
      <c r="J209" s="75">
        <v>1</v>
      </c>
      <c r="K209" s="6">
        <f>I209*J209</f>
        <v>2074</v>
      </c>
      <c r="L209" s="46">
        <v>0</v>
      </c>
      <c r="M209" s="78">
        <f>ROUND(K209*L209,0)</f>
        <v>0</v>
      </c>
      <c r="N209" s="48"/>
      <c r="O209" s="49"/>
      <c r="P209" s="23">
        <f>K209+ROUND(K209*L209,0)</f>
        <v>2074</v>
      </c>
      <c r="Q209" s="3"/>
      <c r="R209" s="6" t="s">
        <v>403</v>
      </c>
      <c r="S209" s="97"/>
      <c r="T209" s="82"/>
    </row>
    <row r="210" spans="1:22" ht="31.5" x14ac:dyDescent="0.25">
      <c r="A210" s="450"/>
      <c r="B210" s="453"/>
      <c r="C210" s="70" t="s">
        <v>112</v>
      </c>
      <c r="D210" s="3" t="s">
        <v>404</v>
      </c>
      <c r="E210" s="43">
        <v>111216887</v>
      </c>
      <c r="F210" s="6" t="s">
        <v>42</v>
      </c>
      <c r="G210" s="247">
        <v>22800</v>
      </c>
      <c r="H210" s="247">
        <v>19378</v>
      </c>
      <c r="I210" s="75">
        <f t="shared" si="9"/>
        <v>3422</v>
      </c>
      <c r="J210" s="75">
        <v>1</v>
      </c>
      <c r="K210" s="6">
        <f t="shared" si="14"/>
        <v>3422</v>
      </c>
      <c r="L210" s="46">
        <v>0</v>
      </c>
      <c r="M210" s="78">
        <f t="shared" si="15"/>
        <v>0</v>
      </c>
      <c r="N210" s="48"/>
      <c r="O210" s="49"/>
      <c r="P210" s="23">
        <f t="shared" si="13"/>
        <v>3422</v>
      </c>
      <c r="Q210" s="3"/>
      <c r="R210" s="6" t="s">
        <v>405</v>
      </c>
      <c r="S210" s="97">
        <f>SUM(P206:P210)</f>
        <v>11684</v>
      </c>
      <c r="T210" s="82">
        <f>P49+P50-S210</f>
        <v>-10370</v>
      </c>
    </row>
    <row r="211" spans="1:22" ht="47.25" x14ac:dyDescent="0.25">
      <c r="A211" s="450"/>
      <c r="B211" s="453"/>
      <c r="C211" s="70" t="s">
        <v>406</v>
      </c>
      <c r="D211" s="3" t="s">
        <v>407</v>
      </c>
      <c r="E211" s="251" t="s">
        <v>408</v>
      </c>
      <c r="F211" s="6" t="s">
        <v>218</v>
      </c>
      <c r="G211" s="247">
        <v>302077</v>
      </c>
      <c r="H211" s="247">
        <v>293758</v>
      </c>
      <c r="I211" s="98">
        <f>G211-H211</f>
        <v>8319</v>
      </c>
      <c r="J211" s="98">
        <v>1</v>
      </c>
      <c r="K211" s="6">
        <f>I211*J211</f>
        <v>8319</v>
      </c>
      <c r="L211" s="46">
        <v>0</v>
      </c>
      <c r="M211" s="78">
        <f>ROUND(K211*L211,0)</f>
        <v>0</v>
      </c>
      <c r="N211" s="99"/>
      <c r="O211" s="100"/>
      <c r="P211" s="101">
        <f>K211+ROUND(K211*L211,0)</f>
        <v>8319</v>
      </c>
      <c r="Q211" s="3"/>
      <c r="R211" s="6" t="s">
        <v>409</v>
      </c>
      <c r="S211" s="97"/>
      <c r="T211" s="82"/>
      <c r="V211" s="102" t="s">
        <v>410</v>
      </c>
    </row>
    <row r="212" spans="1:22" ht="32.25" thickBot="1" x14ac:dyDescent="0.3">
      <c r="A212" s="464"/>
      <c r="B212" s="465"/>
      <c r="C212" s="161" t="s">
        <v>406</v>
      </c>
      <c r="D212" s="103" t="s">
        <v>411</v>
      </c>
      <c r="E212" s="104" t="s">
        <v>412</v>
      </c>
      <c r="F212" s="105" t="s">
        <v>218</v>
      </c>
      <c r="G212" s="192">
        <v>10665</v>
      </c>
      <c r="H212" s="192">
        <v>9621</v>
      </c>
      <c r="I212" s="106">
        <f t="shared" si="9"/>
        <v>1044</v>
      </c>
      <c r="J212" s="106">
        <v>1</v>
      </c>
      <c r="K212" s="105">
        <f t="shared" si="14"/>
        <v>1044</v>
      </c>
      <c r="L212" s="107">
        <v>0</v>
      </c>
      <c r="M212" s="108">
        <f t="shared" si="15"/>
        <v>0</v>
      </c>
      <c r="N212" s="109"/>
      <c r="O212" s="110"/>
      <c r="P212" s="111">
        <f t="shared" si="13"/>
        <v>1044</v>
      </c>
      <c r="Q212" s="103"/>
      <c r="R212" s="6" t="s">
        <v>413</v>
      </c>
      <c r="S212" s="97">
        <f>P211+P212</f>
        <v>9363</v>
      </c>
      <c r="T212" s="82">
        <f>P51-S212</f>
        <v>1055</v>
      </c>
      <c r="U212" s="112">
        <f>T149+T157+T161+T167+T176+T185+T198+T202+T205+T210+T212</f>
        <v>38892.099999999984</v>
      </c>
    </row>
    <row r="213" spans="1:22" ht="31.5" x14ac:dyDescent="0.25">
      <c r="A213" s="449"/>
      <c r="B213" s="452" t="s">
        <v>414</v>
      </c>
      <c r="C213" s="113" t="s">
        <v>122</v>
      </c>
      <c r="D213" s="114" t="s">
        <v>415</v>
      </c>
      <c r="E213" s="63">
        <v>1844114</v>
      </c>
      <c r="F213" s="10" t="s">
        <v>42</v>
      </c>
      <c r="G213" s="182">
        <v>10777</v>
      </c>
      <c r="H213" s="182">
        <v>10114</v>
      </c>
      <c r="I213" s="79">
        <f t="shared" si="9"/>
        <v>663</v>
      </c>
      <c r="J213" s="114">
        <v>80</v>
      </c>
      <c r="K213" s="10">
        <f>I213*J213</f>
        <v>53040</v>
      </c>
      <c r="L213" s="115">
        <v>0</v>
      </c>
      <c r="M213" s="80">
        <f t="shared" si="15"/>
        <v>0</v>
      </c>
      <c r="N213" s="95"/>
      <c r="O213" s="96"/>
      <c r="P213" s="11">
        <f t="shared" si="13"/>
        <v>53040</v>
      </c>
      <c r="Q213" s="43"/>
      <c r="R213" s="116" t="s">
        <v>416</v>
      </c>
      <c r="S213" s="47" t="s">
        <v>417</v>
      </c>
      <c r="T213" s="112"/>
      <c r="U213" s="112"/>
    </row>
    <row r="214" spans="1:22" ht="31.5" x14ac:dyDescent="0.25">
      <c r="A214" s="450"/>
      <c r="B214" s="453"/>
      <c r="C214" s="116" t="s">
        <v>122</v>
      </c>
      <c r="D214" s="47" t="s">
        <v>418</v>
      </c>
      <c r="E214" s="66">
        <v>3325331</v>
      </c>
      <c r="F214" s="6" t="s">
        <v>42</v>
      </c>
      <c r="G214" s="247">
        <v>10054</v>
      </c>
      <c r="H214" s="247">
        <v>10046</v>
      </c>
      <c r="I214" s="75">
        <f>G214-H214</f>
        <v>8</v>
      </c>
      <c r="J214" s="47">
        <v>80</v>
      </c>
      <c r="K214" s="6">
        <f>I214*J214</f>
        <v>640</v>
      </c>
      <c r="L214" s="117">
        <v>0</v>
      </c>
      <c r="M214" s="78">
        <f>ROUND(K214*L214,0)</f>
        <v>0</v>
      </c>
      <c r="N214" s="48"/>
      <c r="O214" s="49"/>
      <c r="P214" s="23">
        <f>K214+ROUND(K214*L214,0)</f>
        <v>640</v>
      </c>
      <c r="Q214" s="3"/>
      <c r="R214" s="116" t="s">
        <v>416</v>
      </c>
      <c r="S214" s="47" t="s">
        <v>417</v>
      </c>
      <c r="T214" s="112"/>
      <c r="U214" s="112"/>
    </row>
    <row r="215" spans="1:22" ht="31.5" x14ac:dyDescent="0.25">
      <c r="A215" s="450"/>
      <c r="B215" s="453"/>
      <c r="C215" s="265" t="s">
        <v>122</v>
      </c>
      <c r="D215" s="133" t="s">
        <v>887</v>
      </c>
      <c r="E215" s="186" t="s">
        <v>888</v>
      </c>
      <c r="F215" s="176" t="s">
        <v>42</v>
      </c>
      <c r="G215" s="193">
        <v>47326</v>
      </c>
      <c r="H215" s="193">
        <v>46627</v>
      </c>
      <c r="I215" s="175">
        <f t="shared" ref="I215:I306" si="16">G215-H215</f>
        <v>699</v>
      </c>
      <c r="J215" s="133">
        <v>1</v>
      </c>
      <c r="K215" s="176">
        <f t="shared" ref="K215:K223" si="17">I215*J215</f>
        <v>699</v>
      </c>
      <c r="L215" s="187">
        <v>0</v>
      </c>
      <c r="M215" s="177">
        <f t="shared" si="15"/>
        <v>0</v>
      </c>
      <c r="N215" s="178"/>
      <c r="O215" s="179"/>
      <c r="P215" s="180">
        <f t="shared" si="13"/>
        <v>699</v>
      </c>
      <c r="Q215" s="94" t="s">
        <v>889</v>
      </c>
      <c r="R215" s="266" t="s">
        <v>890</v>
      </c>
      <c r="S215" s="47" t="s">
        <v>891</v>
      </c>
      <c r="T215" s="112"/>
      <c r="U215" s="112"/>
    </row>
    <row r="216" spans="1:22" ht="31.5" x14ac:dyDescent="0.25">
      <c r="A216" s="450"/>
      <c r="B216" s="453"/>
      <c r="C216" s="116" t="s">
        <v>122</v>
      </c>
      <c r="D216" s="47" t="s">
        <v>419</v>
      </c>
      <c r="E216" s="45" t="s">
        <v>420</v>
      </c>
      <c r="F216" s="3" t="s">
        <v>218</v>
      </c>
      <c r="G216" s="183">
        <v>7693</v>
      </c>
      <c r="H216" s="183">
        <v>7549</v>
      </c>
      <c r="I216" s="75">
        <f t="shared" si="16"/>
        <v>144</v>
      </c>
      <c r="J216" s="47">
        <v>30</v>
      </c>
      <c r="K216" s="6">
        <f t="shared" si="17"/>
        <v>4320</v>
      </c>
      <c r="L216" s="117">
        <v>0</v>
      </c>
      <c r="M216" s="78">
        <f t="shared" si="15"/>
        <v>0</v>
      </c>
      <c r="N216" s="48"/>
      <c r="O216" s="49"/>
      <c r="P216" s="23">
        <f t="shared" si="13"/>
        <v>4320</v>
      </c>
      <c r="Q216" s="3"/>
      <c r="R216" s="116" t="s">
        <v>421</v>
      </c>
      <c r="S216" s="47" t="s">
        <v>422</v>
      </c>
      <c r="T216" s="112"/>
      <c r="U216" s="112"/>
    </row>
    <row r="217" spans="1:22" ht="31.5" x14ac:dyDescent="0.25">
      <c r="A217" s="450"/>
      <c r="B217" s="453"/>
      <c r="C217" s="116" t="s">
        <v>122</v>
      </c>
      <c r="D217" s="47" t="s">
        <v>419</v>
      </c>
      <c r="E217" s="45" t="s">
        <v>423</v>
      </c>
      <c r="F217" s="3" t="s">
        <v>218</v>
      </c>
      <c r="G217" s="183">
        <v>7040</v>
      </c>
      <c r="H217" s="183">
        <v>6907</v>
      </c>
      <c r="I217" s="75">
        <f t="shared" si="16"/>
        <v>133</v>
      </c>
      <c r="J217" s="47">
        <v>30</v>
      </c>
      <c r="K217" s="6">
        <f t="shared" si="17"/>
        <v>3990</v>
      </c>
      <c r="L217" s="117">
        <v>0</v>
      </c>
      <c r="M217" s="78">
        <v>0</v>
      </c>
      <c r="N217" s="48"/>
      <c r="O217" s="49"/>
      <c r="P217" s="23">
        <f t="shared" si="13"/>
        <v>3990</v>
      </c>
      <c r="Q217" s="3"/>
      <c r="R217" s="116" t="s">
        <v>421</v>
      </c>
      <c r="S217" s="47" t="s">
        <v>422</v>
      </c>
      <c r="T217" s="112"/>
      <c r="U217" s="112"/>
    </row>
    <row r="218" spans="1:22" ht="31.5" x14ac:dyDescent="0.25">
      <c r="A218" s="450"/>
      <c r="B218" s="453"/>
      <c r="C218" s="116" t="s">
        <v>122</v>
      </c>
      <c r="D218" s="47" t="s">
        <v>424</v>
      </c>
      <c r="E218" s="45" t="s">
        <v>425</v>
      </c>
      <c r="F218" s="3" t="s">
        <v>218</v>
      </c>
      <c r="G218" s="238">
        <v>6298</v>
      </c>
      <c r="H218" s="238">
        <v>6213</v>
      </c>
      <c r="I218" s="75">
        <f t="shared" si="16"/>
        <v>85</v>
      </c>
      <c r="J218" s="47">
        <v>40</v>
      </c>
      <c r="K218" s="6">
        <f t="shared" si="17"/>
        <v>3400</v>
      </c>
      <c r="L218" s="117">
        <v>0</v>
      </c>
      <c r="M218" s="78">
        <f t="shared" ref="M218:M223" si="18">ROUND(K218*L218,0)</f>
        <v>0</v>
      </c>
      <c r="N218" s="48"/>
      <c r="O218" s="49"/>
      <c r="P218" s="23">
        <f t="shared" si="13"/>
        <v>3400</v>
      </c>
      <c r="Q218" s="3"/>
      <c r="R218" s="116" t="s">
        <v>421</v>
      </c>
      <c r="S218" s="47" t="s">
        <v>426</v>
      </c>
      <c r="T218" s="112" t="s">
        <v>427</v>
      </c>
      <c r="U218" s="112"/>
    </row>
    <row r="219" spans="1:22" ht="31.5" x14ac:dyDescent="0.25">
      <c r="A219" s="450"/>
      <c r="B219" s="453"/>
      <c r="C219" s="116" t="s">
        <v>122</v>
      </c>
      <c r="D219" s="47" t="s">
        <v>428</v>
      </c>
      <c r="E219" s="45" t="s">
        <v>429</v>
      </c>
      <c r="F219" s="3" t="s">
        <v>218</v>
      </c>
      <c r="G219" s="238">
        <v>5811</v>
      </c>
      <c r="H219" s="238">
        <v>5689</v>
      </c>
      <c r="I219" s="75">
        <f t="shared" si="16"/>
        <v>122</v>
      </c>
      <c r="J219" s="47">
        <v>40</v>
      </c>
      <c r="K219" s="6">
        <f t="shared" si="17"/>
        <v>4880</v>
      </c>
      <c r="L219" s="117">
        <v>0</v>
      </c>
      <c r="M219" s="78">
        <f t="shared" si="18"/>
        <v>0</v>
      </c>
      <c r="N219" s="48"/>
      <c r="O219" s="49"/>
      <c r="P219" s="23">
        <f t="shared" si="13"/>
        <v>4880</v>
      </c>
      <c r="Q219" s="3"/>
      <c r="R219" s="116" t="s">
        <v>421</v>
      </c>
      <c r="S219" s="47" t="s">
        <v>426</v>
      </c>
      <c r="T219" s="112"/>
      <c r="U219" s="112"/>
    </row>
    <row r="220" spans="1:22" ht="31.5" x14ac:dyDescent="0.25">
      <c r="A220" s="450"/>
      <c r="B220" s="453"/>
      <c r="C220" s="116" t="s">
        <v>122</v>
      </c>
      <c r="D220" s="47" t="s">
        <v>428</v>
      </c>
      <c r="E220" s="45" t="s">
        <v>430</v>
      </c>
      <c r="F220" s="3" t="s">
        <v>218</v>
      </c>
      <c r="G220" s="238">
        <v>5744</v>
      </c>
      <c r="H220" s="238">
        <v>5633</v>
      </c>
      <c r="I220" s="75">
        <f t="shared" si="16"/>
        <v>111</v>
      </c>
      <c r="J220" s="47">
        <v>40</v>
      </c>
      <c r="K220" s="6">
        <f t="shared" si="17"/>
        <v>4440</v>
      </c>
      <c r="L220" s="117">
        <v>0</v>
      </c>
      <c r="M220" s="78">
        <f t="shared" si="18"/>
        <v>0</v>
      </c>
      <c r="N220" s="48"/>
      <c r="O220" s="49"/>
      <c r="P220" s="23">
        <f t="shared" si="13"/>
        <v>4440</v>
      </c>
      <c r="Q220" s="3"/>
      <c r="R220" s="116" t="s">
        <v>421</v>
      </c>
      <c r="S220" s="47" t="s">
        <v>426</v>
      </c>
      <c r="T220" s="112"/>
      <c r="U220" s="112"/>
    </row>
    <row r="221" spans="1:22" ht="31.5" x14ac:dyDescent="0.25">
      <c r="A221" s="450"/>
      <c r="B221" s="453"/>
      <c r="C221" s="116" t="s">
        <v>122</v>
      </c>
      <c r="D221" s="47" t="s">
        <v>428</v>
      </c>
      <c r="E221" s="45">
        <v>10712891</v>
      </c>
      <c r="F221" s="3" t="s">
        <v>218</v>
      </c>
      <c r="G221" s="238">
        <v>4698</v>
      </c>
      <c r="H221" s="238">
        <v>4607</v>
      </c>
      <c r="I221" s="75">
        <f t="shared" si="16"/>
        <v>91</v>
      </c>
      <c r="J221" s="47">
        <v>40</v>
      </c>
      <c r="K221" s="6">
        <f t="shared" si="17"/>
        <v>3640</v>
      </c>
      <c r="L221" s="117">
        <v>0</v>
      </c>
      <c r="M221" s="78">
        <f t="shared" si="18"/>
        <v>0</v>
      </c>
      <c r="N221" s="48"/>
      <c r="O221" s="49"/>
      <c r="P221" s="23">
        <f t="shared" si="13"/>
        <v>3640</v>
      </c>
      <c r="Q221" s="3"/>
      <c r="R221" s="116" t="s">
        <v>421</v>
      </c>
      <c r="S221" s="47" t="s">
        <v>426</v>
      </c>
      <c r="T221" s="112"/>
      <c r="U221" s="82">
        <f>P52+P53-T222</f>
        <v>1628</v>
      </c>
    </row>
    <row r="222" spans="1:22" ht="31.5" x14ac:dyDescent="0.25">
      <c r="A222" s="450"/>
      <c r="B222" s="453"/>
      <c r="C222" s="116" t="s">
        <v>122</v>
      </c>
      <c r="D222" s="47" t="s">
        <v>431</v>
      </c>
      <c r="E222" s="45">
        <v>10701159</v>
      </c>
      <c r="F222" s="3" t="s">
        <v>218</v>
      </c>
      <c r="G222" s="238">
        <v>4449</v>
      </c>
      <c r="H222" s="238">
        <v>4375</v>
      </c>
      <c r="I222" s="75">
        <f t="shared" si="16"/>
        <v>74</v>
      </c>
      <c r="J222" s="47">
        <v>40</v>
      </c>
      <c r="K222" s="6">
        <f t="shared" si="17"/>
        <v>2960</v>
      </c>
      <c r="L222" s="117">
        <v>0</v>
      </c>
      <c r="M222" s="78">
        <f t="shared" si="18"/>
        <v>0</v>
      </c>
      <c r="N222" s="48"/>
      <c r="O222" s="49"/>
      <c r="P222" s="23">
        <f t="shared" si="13"/>
        <v>2960</v>
      </c>
      <c r="Q222" s="3"/>
      <c r="R222" s="116" t="s">
        <v>421</v>
      </c>
      <c r="S222" s="47" t="s">
        <v>426</v>
      </c>
      <c r="T222" s="82">
        <f>SUM(P213:P222)</f>
        <v>82009</v>
      </c>
      <c r="U222" s="235"/>
    </row>
    <row r="223" spans="1:22" ht="31.5" x14ac:dyDescent="0.25">
      <c r="A223" s="450"/>
      <c r="B223" s="453"/>
      <c r="C223" s="3" t="s">
        <v>127</v>
      </c>
      <c r="D223" s="47" t="s">
        <v>432</v>
      </c>
      <c r="E223" s="45" t="s">
        <v>433</v>
      </c>
      <c r="F223" s="3" t="s">
        <v>218</v>
      </c>
      <c r="G223" s="238">
        <v>11581</v>
      </c>
      <c r="H223" s="238">
        <v>11341</v>
      </c>
      <c r="I223" s="118">
        <f t="shared" si="16"/>
        <v>240</v>
      </c>
      <c r="J223" s="3">
        <v>60</v>
      </c>
      <c r="K223" s="6">
        <f t="shared" si="17"/>
        <v>14400</v>
      </c>
      <c r="L223" s="117">
        <v>0</v>
      </c>
      <c r="M223" s="78">
        <f t="shared" si="18"/>
        <v>0</v>
      </c>
      <c r="N223" s="48"/>
      <c r="O223" s="49"/>
      <c r="P223" s="23">
        <f t="shared" si="13"/>
        <v>14400</v>
      </c>
      <c r="Q223" s="45"/>
      <c r="R223" s="116" t="s">
        <v>421</v>
      </c>
      <c r="S223" s="3" t="s">
        <v>434</v>
      </c>
      <c r="T223" s="235"/>
      <c r="U223" s="235"/>
    </row>
    <row r="224" spans="1:22" ht="31.5" x14ac:dyDescent="0.25">
      <c r="A224" s="450"/>
      <c r="B224" s="453"/>
      <c r="C224" s="3" t="s">
        <v>127</v>
      </c>
      <c r="D224" s="47" t="s">
        <v>435</v>
      </c>
      <c r="E224" s="45" t="s">
        <v>436</v>
      </c>
      <c r="F224" s="3" t="s">
        <v>218</v>
      </c>
      <c r="G224" s="238">
        <v>181</v>
      </c>
      <c r="H224" s="238">
        <v>181</v>
      </c>
      <c r="I224" s="75">
        <f t="shared" si="16"/>
        <v>0</v>
      </c>
      <c r="J224" s="3">
        <v>50</v>
      </c>
      <c r="K224" s="6">
        <f>I224*J224</f>
        <v>0</v>
      </c>
      <c r="L224" s="117">
        <v>0</v>
      </c>
      <c r="M224" s="78">
        <f>ROUND(K224*L224,0)</f>
        <v>0</v>
      </c>
      <c r="N224" s="48"/>
      <c r="O224" s="49"/>
      <c r="P224" s="23">
        <f t="shared" si="13"/>
        <v>0</v>
      </c>
      <c r="Q224" s="3"/>
      <c r="R224" s="116" t="s">
        <v>421</v>
      </c>
      <c r="S224" s="3" t="s">
        <v>437</v>
      </c>
      <c r="T224" s="235"/>
      <c r="U224" s="235"/>
    </row>
    <row r="225" spans="1:22" ht="31.5" x14ac:dyDescent="0.25">
      <c r="A225" s="450"/>
      <c r="B225" s="453"/>
      <c r="C225" s="3" t="s">
        <v>127</v>
      </c>
      <c r="D225" s="47" t="s">
        <v>435</v>
      </c>
      <c r="E225" s="45" t="s">
        <v>438</v>
      </c>
      <c r="F225" s="3" t="s">
        <v>218</v>
      </c>
      <c r="G225" s="238">
        <v>17692</v>
      </c>
      <c r="H225" s="238">
        <v>17300</v>
      </c>
      <c r="I225" s="75">
        <f t="shared" si="16"/>
        <v>392</v>
      </c>
      <c r="J225" s="3">
        <v>50</v>
      </c>
      <c r="K225" s="6">
        <f t="shared" ref="K225:K259" si="19">I225*J225</f>
        <v>19600</v>
      </c>
      <c r="L225" s="117">
        <v>0</v>
      </c>
      <c r="M225" s="78">
        <f>ROUND(K225*L225,0)</f>
        <v>0</v>
      </c>
      <c r="N225" s="48"/>
      <c r="O225" s="49"/>
      <c r="P225" s="23">
        <f t="shared" si="13"/>
        <v>19600</v>
      </c>
      <c r="Q225" s="3"/>
      <c r="R225" s="116" t="s">
        <v>421</v>
      </c>
      <c r="S225" s="3" t="s">
        <v>437</v>
      </c>
      <c r="T225" s="235"/>
      <c r="U225" s="235"/>
    </row>
    <row r="226" spans="1:22" ht="31.5" x14ac:dyDescent="0.25">
      <c r="A226" s="450"/>
      <c r="B226" s="453"/>
      <c r="C226" s="3" t="s">
        <v>127</v>
      </c>
      <c r="D226" s="47" t="s">
        <v>439</v>
      </c>
      <c r="E226" s="45" t="s">
        <v>440</v>
      </c>
      <c r="F226" s="3" t="s">
        <v>218</v>
      </c>
      <c r="G226" s="238">
        <v>12035</v>
      </c>
      <c r="H226" s="238">
        <v>11795</v>
      </c>
      <c r="I226" s="75">
        <f t="shared" si="16"/>
        <v>240</v>
      </c>
      <c r="J226" s="3">
        <v>60</v>
      </c>
      <c r="K226" s="6">
        <f t="shared" si="19"/>
        <v>14400</v>
      </c>
      <c r="L226" s="117">
        <v>0</v>
      </c>
      <c r="M226" s="78">
        <f>ROUND(K226*L226,0)</f>
        <v>0</v>
      </c>
      <c r="N226" s="48"/>
      <c r="O226" s="49"/>
      <c r="P226" s="23">
        <f t="shared" si="13"/>
        <v>14400</v>
      </c>
      <c r="Q226" s="3"/>
      <c r="R226" s="116" t="s">
        <v>421</v>
      </c>
      <c r="S226" s="3" t="s">
        <v>441</v>
      </c>
      <c r="T226" s="235"/>
      <c r="U226" s="119"/>
    </row>
    <row r="227" spans="1:22" ht="31.5" x14ac:dyDescent="0.25">
      <c r="A227" s="450"/>
      <c r="B227" s="453"/>
      <c r="C227" s="3" t="s">
        <v>127</v>
      </c>
      <c r="D227" s="47" t="s">
        <v>442</v>
      </c>
      <c r="E227" s="45" t="s">
        <v>443</v>
      </c>
      <c r="F227" s="3" t="s">
        <v>42</v>
      </c>
      <c r="G227" s="247">
        <v>41548</v>
      </c>
      <c r="H227" s="247">
        <v>39393</v>
      </c>
      <c r="I227" s="75">
        <f>G227-H227</f>
        <v>2155</v>
      </c>
      <c r="J227" s="3">
        <v>1</v>
      </c>
      <c r="K227" s="6">
        <f>I227*J227</f>
        <v>2155</v>
      </c>
      <c r="L227" s="117">
        <v>0</v>
      </c>
      <c r="M227" s="78">
        <v>0</v>
      </c>
      <c r="N227" s="48"/>
      <c r="O227" s="49"/>
      <c r="P227" s="23">
        <f t="shared" si="13"/>
        <v>2155</v>
      </c>
      <c r="Q227" s="3"/>
      <c r="R227" s="3" t="s">
        <v>444</v>
      </c>
      <c r="S227" s="3" t="s">
        <v>445</v>
      </c>
      <c r="T227" s="120"/>
      <c r="U227" s="82">
        <f>P54+P55-T228</f>
        <v>-33</v>
      </c>
    </row>
    <row r="228" spans="1:22" ht="31.5" x14ac:dyDescent="0.25">
      <c r="A228" s="450"/>
      <c r="B228" s="453"/>
      <c r="C228" s="3" t="s">
        <v>127</v>
      </c>
      <c r="D228" s="47" t="s">
        <v>446</v>
      </c>
      <c r="E228" s="45" t="s">
        <v>447</v>
      </c>
      <c r="F228" s="3" t="s">
        <v>218</v>
      </c>
      <c r="G228" s="247">
        <v>51076</v>
      </c>
      <c r="H228" s="247">
        <v>49201</v>
      </c>
      <c r="I228" s="75">
        <f t="shared" si="16"/>
        <v>1875</v>
      </c>
      <c r="J228" s="3">
        <v>1</v>
      </c>
      <c r="K228" s="6">
        <f t="shared" si="19"/>
        <v>1875</v>
      </c>
      <c r="L228" s="117">
        <v>0</v>
      </c>
      <c r="M228" s="78">
        <v>0</v>
      </c>
      <c r="N228" s="48"/>
      <c r="O228" s="49"/>
      <c r="P228" s="23">
        <f t="shared" si="13"/>
        <v>1875</v>
      </c>
      <c r="Q228" s="3"/>
      <c r="R228" s="3" t="s">
        <v>448</v>
      </c>
      <c r="S228" s="3" t="s">
        <v>449</v>
      </c>
      <c r="T228" s="82">
        <f>SUM(P223:P228)</f>
        <v>52430</v>
      </c>
      <c r="U228" s="119"/>
    </row>
    <row r="229" spans="1:22" ht="31.5" x14ac:dyDescent="0.25">
      <c r="A229" s="450"/>
      <c r="B229" s="453"/>
      <c r="C229" s="3" t="s">
        <v>133</v>
      </c>
      <c r="D229" s="47" t="s">
        <v>450</v>
      </c>
      <c r="E229" s="12" t="s">
        <v>451</v>
      </c>
      <c r="F229" s="3" t="s">
        <v>218</v>
      </c>
      <c r="G229" s="183">
        <v>290</v>
      </c>
      <c r="H229" s="183">
        <v>289</v>
      </c>
      <c r="I229" s="75">
        <f t="shared" si="16"/>
        <v>1</v>
      </c>
      <c r="J229" s="3">
        <v>1</v>
      </c>
      <c r="K229" s="6">
        <f t="shared" si="19"/>
        <v>1</v>
      </c>
      <c r="L229" s="117">
        <v>0</v>
      </c>
      <c r="M229" s="78">
        <f t="shared" ref="M229:M259" si="20">ROUND(K229*L229,0)</f>
        <v>0</v>
      </c>
      <c r="N229" s="48"/>
      <c r="O229" s="49"/>
      <c r="P229" s="23">
        <f t="shared" si="13"/>
        <v>1</v>
      </c>
      <c r="Q229" s="3"/>
      <c r="R229" s="3" t="s">
        <v>452</v>
      </c>
      <c r="S229" s="238" t="s">
        <v>453</v>
      </c>
      <c r="T229" s="120"/>
      <c r="U229" s="82">
        <f t="shared" ref="U229:U249" si="21">P32+P33-T230</f>
        <v>0</v>
      </c>
    </row>
    <row r="230" spans="1:22" ht="31.5" x14ac:dyDescent="0.25">
      <c r="A230" s="450"/>
      <c r="B230" s="453"/>
      <c r="C230" s="3" t="s">
        <v>133</v>
      </c>
      <c r="D230" s="47" t="s">
        <v>450</v>
      </c>
      <c r="E230" s="188" t="s">
        <v>454</v>
      </c>
      <c r="F230" s="3" t="s">
        <v>218</v>
      </c>
      <c r="G230" s="183">
        <v>2334</v>
      </c>
      <c r="H230" s="183">
        <v>1586</v>
      </c>
      <c r="I230" s="75">
        <f t="shared" si="16"/>
        <v>748</v>
      </c>
      <c r="J230" s="3">
        <v>1</v>
      </c>
      <c r="K230" s="6">
        <f t="shared" si="19"/>
        <v>748</v>
      </c>
      <c r="L230" s="117">
        <v>0</v>
      </c>
      <c r="M230" s="78">
        <f t="shared" si="20"/>
        <v>0</v>
      </c>
      <c r="N230" s="48"/>
      <c r="O230" s="49"/>
      <c r="P230" s="23">
        <f t="shared" si="13"/>
        <v>748</v>
      </c>
      <c r="Q230" s="3"/>
      <c r="R230" s="3" t="s">
        <v>455</v>
      </c>
      <c r="S230" s="238" t="s">
        <v>456</v>
      </c>
      <c r="T230" s="120"/>
      <c r="U230" s="82">
        <f t="shared" si="21"/>
        <v>0</v>
      </c>
    </row>
    <row r="231" spans="1:22" ht="31.5" x14ac:dyDescent="0.25">
      <c r="A231" s="450"/>
      <c r="B231" s="453"/>
      <c r="C231" s="3" t="s">
        <v>133</v>
      </c>
      <c r="D231" s="47" t="s">
        <v>450</v>
      </c>
      <c r="E231" s="188" t="s">
        <v>457</v>
      </c>
      <c r="F231" s="3" t="s">
        <v>218</v>
      </c>
      <c r="G231" s="183">
        <v>15066</v>
      </c>
      <c r="H231" s="183">
        <v>12182</v>
      </c>
      <c r="I231" s="75">
        <f t="shared" si="16"/>
        <v>2884</v>
      </c>
      <c r="J231" s="3">
        <v>1</v>
      </c>
      <c r="K231" s="6">
        <f t="shared" si="19"/>
        <v>2884</v>
      </c>
      <c r="L231" s="117">
        <v>0</v>
      </c>
      <c r="M231" s="78">
        <f t="shared" si="20"/>
        <v>0</v>
      </c>
      <c r="N231" s="48"/>
      <c r="O231" s="49"/>
      <c r="P231" s="23">
        <f t="shared" si="13"/>
        <v>2884</v>
      </c>
      <c r="Q231" s="3"/>
      <c r="R231" s="3" t="s">
        <v>458</v>
      </c>
      <c r="S231" s="238" t="s">
        <v>459</v>
      </c>
      <c r="T231" s="120"/>
      <c r="U231" s="82">
        <f t="shared" si="21"/>
        <v>22400</v>
      </c>
    </row>
    <row r="232" spans="1:22" ht="31.5" x14ac:dyDescent="0.25">
      <c r="A232" s="450"/>
      <c r="B232" s="453"/>
      <c r="C232" s="3" t="s">
        <v>133</v>
      </c>
      <c r="D232" s="47" t="s">
        <v>450</v>
      </c>
      <c r="E232" s="188" t="s">
        <v>460</v>
      </c>
      <c r="F232" s="3" t="s">
        <v>218</v>
      </c>
      <c r="G232" s="183">
        <v>3835</v>
      </c>
      <c r="H232" s="183">
        <v>2022</v>
      </c>
      <c r="I232" s="75">
        <f t="shared" si="16"/>
        <v>1813</v>
      </c>
      <c r="J232" s="3">
        <v>1</v>
      </c>
      <c r="K232" s="6">
        <f t="shared" si="19"/>
        <v>1813</v>
      </c>
      <c r="L232" s="117">
        <v>0</v>
      </c>
      <c r="M232" s="78">
        <f t="shared" si="20"/>
        <v>0</v>
      </c>
      <c r="N232" s="48"/>
      <c r="O232" s="49"/>
      <c r="P232" s="23">
        <f t="shared" si="13"/>
        <v>1813</v>
      </c>
      <c r="Q232" s="3"/>
      <c r="R232" s="3" t="s">
        <v>461</v>
      </c>
      <c r="S232" s="238" t="s">
        <v>462</v>
      </c>
      <c r="T232" s="120"/>
      <c r="U232" s="82">
        <f t="shared" si="21"/>
        <v>24130</v>
      </c>
    </row>
    <row r="233" spans="1:22" ht="31.5" x14ac:dyDescent="0.25">
      <c r="A233" s="450"/>
      <c r="B233" s="453"/>
      <c r="C233" s="3" t="s">
        <v>133</v>
      </c>
      <c r="D233" s="47" t="s">
        <v>450</v>
      </c>
      <c r="E233" s="188" t="s">
        <v>463</v>
      </c>
      <c r="F233" s="3" t="s">
        <v>218</v>
      </c>
      <c r="G233" s="183">
        <v>7426</v>
      </c>
      <c r="H233" s="183">
        <v>6740</v>
      </c>
      <c r="I233" s="75">
        <f t="shared" si="16"/>
        <v>686</v>
      </c>
      <c r="J233" s="3">
        <v>1</v>
      </c>
      <c r="K233" s="6">
        <f t="shared" si="19"/>
        <v>686</v>
      </c>
      <c r="L233" s="117">
        <v>0</v>
      </c>
      <c r="M233" s="78">
        <f t="shared" si="20"/>
        <v>0</v>
      </c>
      <c r="N233" s="48"/>
      <c r="O233" s="49"/>
      <c r="P233" s="23">
        <f t="shared" si="13"/>
        <v>686</v>
      </c>
      <c r="Q233" s="3"/>
      <c r="R233" s="3" t="s">
        <v>464</v>
      </c>
      <c r="S233" s="238" t="s">
        <v>465</v>
      </c>
      <c r="T233" s="120"/>
      <c r="U233" s="82">
        <f t="shared" si="21"/>
        <v>24350</v>
      </c>
    </row>
    <row r="234" spans="1:22" ht="31.5" x14ac:dyDescent="0.25">
      <c r="A234" s="450"/>
      <c r="B234" s="453"/>
      <c r="C234" s="3" t="s">
        <v>133</v>
      </c>
      <c r="D234" s="47" t="s">
        <v>450</v>
      </c>
      <c r="E234" s="12" t="s">
        <v>466</v>
      </c>
      <c r="F234" s="3" t="s">
        <v>218</v>
      </c>
      <c r="G234" s="183">
        <v>94500</v>
      </c>
      <c r="H234" s="183">
        <v>94500</v>
      </c>
      <c r="I234" s="75">
        <f t="shared" si="16"/>
        <v>0</v>
      </c>
      <c r="J234" s="3">
        <v>1</v>
      </c>
      <c r="K234" s="6">
        <f t="shared" si="19"/>
        <v>0</v>
      </c>
      <c r="L234" s="117">
        <v>0</v>
      </c>
      <c r="M234" s="78">
        <f t="shared" si="20"/>
        <v>0</v>
      </c>
      <c r="N234" s="48"/>
      <c r="O234" s="49"/>
      <c r="P234" s="227">
        <v>1387</v>
      </c>
      <c r="Q234" s="3" t="s">
        <v>499</v>
      </c>
      <c r="R234" s="3" t="s">
        <v>467</v>
      </c>
      <c r="S234" s="238" t="s">
        <v>468</v>
      </c>
      <c r="T234" s="120"/>
      <c r="U234" s="82">
        <f t="shared" si="21"/>
        <v>32310</v>
      </c>
    </row>
    <row r="235" spans="1:22" ht="31.5" x14ac:dyDescent="0.25">
      <c r="A235" s="450"/>
      <c r="B235" s="453"/>
      <c r="C235" s="3" t="s">
        <v>133</v>
      </c>
      <c r="D235" s="47" t="s">
        <v>450</v>
      </c>
      <c r="E235" s="188" t="s">
        <v>469</v>
      </c>
      <c r="F235" s="3" t="s">
        <v>218</v>
      </c>
      <c r="G235" s="183">
        <v>5632</v>
      </c>
      <c r="H235" s="183">
        <v>5632</v>
      </c>
      <c r="I235" s="75">
        <f t="shared" si="16"/>
        <v>0</v>
      </c>
      <c r="J235" s="3">
        <v>1</v>
      </c>
      <c r="K235" s="6">
        <f t="shared" si="19"/>
        <v>0</v>
      </c>
      <c r="L235" s="117">
        <v>0</v>
      </c>
      <c r="M235" s="78">
        <f t="shared" si="20"/>
        <v>0</v>
      </c>
      <c r="N235" s="48"/>
      <c r="O235" s="49"/>
      <c r="P235" s="23">
        <f t="shared" si="13"/>
        <v>0</v>
      </c>
      <c r="Q235" s="3"/>
      <c r="R235" s="3" t="s">
        <v>470</v>
      </c>
      <c r="S235" s="238" t="s">
        <v>471</v>
      </c>
      <c r="T235" s="120"/>
      <c r="U235" s="82">
        <f t="shared" si="21"/>
        <v>27570</v>
      </c>
    </row>
    <row r="236" spans="1:22" ht="31.5" x14ac:dyDescent="0.25">
      <c r="A236" s="450"/>
      <c r="B236" s="453"/>
      <c r="C236" s="3" t="s">
        <v>133</v>
      </c>
      <c r="D236" s="47" t="s">
        <v>450</v>
      </c>
      <c r="E236" s="12">
        <v>57018037</v>
      </c>
      <c r="F236" s="3" t="s">
        <v>218</v>
      </c>
      <c r="G236" s="183">
        <v>5</v>
      </c>
      <c r="H236" s="183">
        <v>5</v>
      </c>
      <c r="I236" s="75">
        <f t="shared" si="16"/>
        <v>0</v>
      </c>
      <c r="J236" s="3">
        <v>1</v>
      </c>
      <c r="K236" s="6">
        <f t="shared" si="19"/>
        <v>0</v>
      </c>
      <c r="L236" s="117">
        <v>0</v>
      </c>
      <c r="M236" s="78">
        <f t="shared" si="20"/>
        <v>0</v>
      </c>
      <c r="N236" s="48"/>
      <c r="O236" s="49"/>
      <c r="P236" s="23">
        <f t="shared" si="13"/>
        <v>0</v>
      </c>
      <c r="Q236" s="3"/>
      <c r="R236" s="3" t="s">
        <v>472</v>
      </c>
      <c r="S236" s="238" t="s">
        <v>473</v>
      </c>
      <c r="T236" s="120"/>
      <c r="U236" s="82">
        <f t="shared" si="21"/>
        <v>28040</v>
      </c>
    </row>
    <row r="237" spans="1:22" ht="31.5" x14ac:dyDescent="0.25">
      <c r="A237" s="450"/>
      <c r="B237" s="453"/>
      <c r="C237" s="94" t="s">
        <v>133</v>
      </c>
      <c r="D237" s="133" t="s">
        <v>450</v>
      </c>
      <c r="E237" s="233" t="s">
        <v>474</v>
      </c>
      <c r="F237" s="94" t="s">
        <v>218</v>
      </c>
      <c r="G237" s="174"/>
      <c r="H237" s="174"/>
      <c r="I237" s="175">
        <f t="shared" si="16"/>
        <v>0</v>
      </c>
      <c r="J237" s="94">
        <v>1</v>
      </c>
      <c r="K237" s="176">
        <f t="shared" si="19"/>
        <v>0</v>
      </c>
      <c r="L237" s="187">
        <v>0</v>
      </c>
      <c r="M237" s="177">
        <f t="shared" si="20"/>
        <v>0</v>
      </c>
      <c r="N237" s="178"/>
      <c r="O237" s="179"/>
      <c r="P237" s="180">
        <f t="shared" si="13"/>
        <v>0</v>
      </c>
      <c r="Q237" s="94"/>
      <c r="R237" s="3" t="s">
        <v>475</v>
      </c>
      <c r="S237" s="238" t="s">
        <v>476</v>
      </c>
      <c r="T237" s="120"/>
      <c r="U237" s="82">
        <f t="shared" si="21"/>
        <v>10160</v>
      </c>
    </row>
    <row r="238" spans="1:22" ht="31.5" x14ac:dyDescent="0.25">
      <c r="A238" s="450"/>
      <c r="B238" s="453"/>
      <c r="C238" s="3" t="s">
        <v>133</v>
      </c>
      <c r="D238" s="47" t="s">
        <v>450</v>
      </c>
      <c r="E238" s="188" t="s">
        <v>477</v>
      </c>
      <c r="F238" s="3" t="s">
        <v>218</v>
      </c>
      <c r="G238" s="183">
        <v>6356</v>
      </c>
      <c r="H238" s="183">
        <v>6356</v>
      </c>
      <c r="I238" s="75">
        <f t="shared" si="16"/>
        <v>0</v>
      </c>
      <c r="J238" s="3">
        <v>1</v>
      </c>
      <c r="K238" s="6">
        <f t="shared" si="19"/>
        <v>0</v>
      </c>
      <c r="L238" s="117">
        <v>0</v>
      </c>
      <c r="M238" s="78">
        <f t="shared" si="20"/>
        <v>0</v>
      </c>
      <c r="N238" s="48"/>
      <c r="O238" s="49"/>
      <c r="P238" s="227">
        <v>2137</v>
      </c>
      <c r="Q238" s="3" t="s">
        <v>499</v>
      </c>
      <c r="R238" s="3" t="s">
        <v>478</v>
      </c>
      <c r="S238" s="238" t="s">
        <v>479</v>
      </c>
      <c r="T238" s="120"/>
      <c r="U238" s="82">
        <f t="shared" si="21"/>
        <v>24234</v>
      </c>
    </row>
    <row r="239" spans="1:22" ht="31.5" x14ac:dyDescent="0.25">
      <c r="A239" s="450"/>
      <c r="B239" s="453"/>
      <c r="C239" s="3" t="s">
        <v>133</v>
      </c>
      <c r="D239" s="47" t="s">
        <v>450</v>
      </c>
      <c r="E239" s="12" t="s">
        <v>480</v>
      </c>
      <c r="F239" s="3" t="s">
        <v>218</v>
      </c>
      <c r="G239" s="183">
        <v>521</v>
      </c>
      <c r="H239" s="183">
        <v>521</v>
      </c>
      <c r="I239" s="75">
        <f t="shared" si="16"/>
        <v>0</v>
      </c>
      <c r="J239" s="3">
        <v>1</v>
      </c>
      <c r="K239" s="6">
        <f t="shared" si="19"/>
        <v>0</v>
      </c>
      <c r="L239" s="117">
        <v>0</v>
      </c>
      <c r="M239" s="78">
        <f t="shared" si="20"/>
        <v>0</v>
      </c>
      <c r="N239" s="48"/>
      <c r="O239" s="49"/>
      <c r="P239" s="227">
        <v>101</v>
      </c>
      <c r="Q239" s="3" t="s">
        <v>499</v>
      </c>
      <c r="R239" s="3" t="s">
        <v>481</v>
      </c>
      <c r="S239" s="238" t="s">
        <v>482</v>
      </c>
      <c r="T239" s="120"/>
      <c r="U239" s="82">
        <f t="shared" si="21"/>
        <v>24234</v>
      </c>
    </row>
    <row r="240" spans="1:22" ht="31.5" x14ac:dyDescent="0.25">
      <c r="A240" s="450"/>
      <c r="B240" s="453"/>
      <c r="C240" s="3" t="s">
        <v>133</v>
      </c>
      <c r="D240" s="47" t="s">
        <v>450</v>
      </c>
      <c r="E240" s="188" t="s">
        <v>483</v>
      </c>
      <c r="F240" s="3" t="s">
        <v>218</v>
      </c>
      <c r="G240" s="183">
        <v>4133</v>
      </c>
      <c r="H240" s="183">
        <v>2809</v>
      </c>
      <c r="I240" s="75">
        <f t="shared" si="16"/>
        <v>1324</v>
      </c>
      <c r="J240" s="3">
        <v>1</v>
      </c>
      <c r="K240" s="6">
        <f t="shared" si="19"/>
        <v>1324</v>
      </c>
      <c r="L240" s="117">
        <v>0</v>
      </c>
      <c r="M240" s="78">
        <f t="shared" si="20"/>
        <v>0</v>
      </c>
      <c r="N240" s="48"/>
      <c r="O240" s="49"/>
      <c r="P240" s="23">
        <f t="shared" si="13"/>
        <v>1324</v>
      </c>
      <c r="Q240" s="3"/>
      <c r="R240" s="3" t="s">
        <v>484</v>
      </c>
      <c r="S240" s="238" t="s">
        <v>485</v>
      </c>
      <c r="T240" s="120"/>
      <c r="U240" s="82">
        <f t="shared" si="21"/>
        <v>27510</v>
      </c>
      <c r="V240" s="3"/>
    </row>
    <row r="241" spans="1:22" ht="31.5" x14ac:dyDescent="0.25">
      <c r="A241" s="450"/>
      <c r="B241" s="453"/>
      <c r="C241" s="124" t="s">
        <v>133</v>
      </c>
      <c r="D241" s="127" t="s">
        <v>450</v>
      </c>
      <c r="E241" s="188">
        <v>103202655</v>
      </c>
      <c r="F241" s="124" t="s">
        <v>218</v>
      </c>
      <c r="G241" s="183">
        <v>230</v>
      </c>
      <c r="H241" s="183">
        <v>2</v>
      </c>
      <c r="I241" s="126">
        <f t="shared" si="16"/>
        <v>228</v>
      </c>
      <c r="J241" s="124">
        <v>1</v>
      </c>
      <c r="K241" s="128">
        <f t="shared" si="19"/>
        <v>228</v>
      </c>
      <c r="L241" s="129">
        <v>0</v>
      </c>
      <c r="M241" s="130">
        <f t="shared" si="20"/>
        <v>0</v>
      </c>
      <c r="N241" s="131"/>
      <c r="O241" s="132"/>
      <c r="P241" s="54">
        <f t="shared" si="13"/>
        <v>228</v>
      </c>
      <c r="Q241" s="124"/>
      <c r="R241" s="3" t="s">
        <v>486</v>
      </c>
      <c r="S241" s="238" t="s">
        <v>487</v>
      </c>
      <c r="T241" s="120"/>
      <c r="U241" s="82">
        <f t="shared" si="21"/>
        <v>27510</v>
      </c>
    </row>
    <row r="242" spans="1:22" ht="31.5" x14ac:dyDescent="0.25">
      <c r="A242" s="450"/>
      <c r="B242" s="453"/>
      <c r="C242" s="3" t="s">
        <v>133</v>
      </c>
      <c r="D242" s="47" t="s">
        <v>450</v>
      </c>
      <c r="E242" s="12" t="s">
        <v>488</v>
      </c>
      <c r="F242" s="3" t="s">
        <v>218</v>
      </c>
      <c r="G242" s="183">
        <v>114792</v>
      </c>
      <c r="H242" s="183">
        <v>114627</v>
      </c>
      <c r="I242" s="75">
        <f t="shared" si="16"/>
        <v>165</v>
      </c>
      <c r="J242" s="3">
        <v>1</v>
      </c>
      <c r="K242" s="6">
        <f t="shared" si="19"/>
        <v>165</v>
      </c>
      <c r="L242" s="117">
        <v>0</v>
      </c>
      <c r="M242" s="78">
        <f t="shared" si="20"/>
        <v>0</v>
      </c>
      <c r="N242" s="48"/>
      <c r="O242" s="49"/>
      <c r="P242" s="23">
        <f t="shared" si="13"/>
        <v>165</v>
      </c>
      <c r="Q242" s="3"/>
      <c r="R242" s="3" t="s">
        <v>489</v>
      </c>
      <c r="S242" s="238" t="s">
        <v>490</v>
      </c>
      <c r="T242" s="120"/>
      <c r="U242" s="82">
        <f t="shared" si="21"/>
        <v>121</v>
      </c>
    </row>
    <row r="243" spans="1:22" ht="31.5" x14ac:dyDescent="0.25">
      <c r="A243" s="450"/>
      <c r="B243" s="453"/>
      <c r="C243" s="3" t="s">
        <v>133</v>
      </c>
      <c r="D243" s="47" t="s">
        <v>450</v>
      </c>
      <c r="E243" s="188" t="s">
        <v>491</v>
      </c>
      <c r="F243" s="3" t="s">
        <v>218</v>
      </c>
      <c r="G243" s="183">
        <v>4</v>
      </c>
      <c r="H243" s="183">
        <v>4</v>
      </c>
      <c r="I243" s="75">
        <f t="shared" si="16"/>
        <v>0</v>
      </c>
      <c r="J243" s="3">
        <v>1</v>
      </c>
      <c r="K243" s="6">
        <f t="shared" si="19"/>
        <v>0</v>
      </c>
      <c r="L243" s="117">
        <v>0</v>
      </c>
      <c r="M243" s="78">
        <f t="shared" si="20"/>
        <v>0</v>
      </c>
      <c r="N243" s="48"/>
      <c r="O243" s="49"/>
      <c r="P243" s="23">
        <f t="shared" si="13"/>
        <v>0</v>
      </c>
      <c r="Q243" s="3"/>
      <c r="R243" s="3" t="s">
        <v>492</v>
      </c>
      <c r="S243" s="238" t="s">
        <v>493</v>
      </c>
      <c r="T243" s="120"/>
      <c r="U243" s="82">
        <f t="shared" si="21"/>
        <v>11298</v>
      </c>
    </row>
    <row r="244" spans="1:22" ht="31.5" x14ac:dyDescent="0.25">
      <c r="A244" s="450"/>
      <c r="B244" s="453"/>
      <c r="C244" s="3" t="s">
        <v>133</v>
      </c>
      <c r="D244" s="47" t="s">
        <v>450</v>
      </c>
      <c r="E244" s="12" t="s">
        <v>494</v>
      </c>
      <c r="F244" s="3" t="s">
        <v>218</v>
      </c>
      <c r="G244" s="183">
        <v>3666</v>
      </c>
      <c r="H244" s="183">
        <v>3114</v>
      </c>
      <c r="I244" s="75">
        <f t="shared" si="16"/>
        <v>552</v>
      </c>
      <c r="J244" s="3">
        <v>1</v>
      </c>
      <c r="K244" s="6">
        <f t="shared" si="19"/>
        <v>552</v>
      </c>
      <c r="L244" s="117">
        <v>0</v>
      </c>
      <c r="M244" s="78">
        <f t="shared" si="20"/>
        <v>0</v>
      </c>
      <c r="N244" s="48"/>
      <c r="O244" s="49"/>
      <c r="P244" s="23">
        <f t="shared" si="13"/>
        <v>552</v>
      </c>
      <c r="Q244" s="3" t="s">
        <v>495</v>
      </c>
      <c r="R244" s="3" t="s">
        <v>496</v>
      </c>
      <c r="S244" s="238" t="s">
        <v>497</v>
      </c>
      <c r="T244" s="120"/>
      <c r="U244" s="82">
        <f t="shared" si="21"/>
        <v>11177</v>
      </c>
    </row>
    <row r="245" spans="1:22" ht="31.5" x14ac:dyDescent="0.25">
      <c r="A245" s="450"/>
      <c r="B245" s="453"/>
      <c r="C245" s="3" t="s">
        <v>133</v>
      </c>
      <c r="D245" s="47" t="s">
        <v>450</v>
      </c>
      <c r="E245" s="188" t="s">
        <v>498</v>
      </c>
      <c r="F245" s="3" t="s">
        <v>218</v>
      </c>
      <c r="G245" s="183">
        <v>4850</v>
      </c>
      <c r="H245" s="183">
        <v>2750</v>
      </c>
      <c r="I245" s="75">
        <f t="shared" si="16"/>
        <v>2100</v>
      </c>
      <c r="J245" s="3">
        <v>1</v>
      </c>
      <c r="K245" s="6">
        <f t="shared" si="19"/>
        <v>2100</v>
      </c>
      <c r="L245" s="117">
        <v>0</v>
      </c>
      <c r="M245" s="78">
        <f t="shared" si="20"/>
        <v>0</v>
      </c>
      <c r="N245" s="48"/>
      <c r="O245" s="49"/>
      <c r="P245" s="23">
        <f>K245+ROUND(K245*L245,0)-727</f>
        <v>1373</v>
      </c>
      <c r="Q245" s="272" t="s">
        <v>892</v>
      </c>
      <c r="R245" s="3" t="s">
        <v>500</v>
      </c>
      <c r="S245" s="238" t="s">
        <v>501</v>
      </c>
      <c r="T245" s="120"/>
      <c r="U245" s="82">
        <f t="shared" si="21"/>
        <v>1168</v>
      </c>
      <c r="V245" s="273" t="s">
        <v>893</v>
      </c>
    </row>
    <row r="246" spans="1:22" ht="31.5" x14ac:dyDescent="0.25">
      <c r="A246" s="450"/>
      <c r="B246" s="453"/>
      <c r="C246" s="3" t="s">
        <v>133</v>
      </c>
      <c r="D246" s="47" t="s">
        <v>450</v>
      </c>
      <c r="E246" s="188" t="s">
        <v>502</v>
      </c>
      <c r="F246" s="3" t="s">
        <v>218</v>
      </c>
      <c r="G246" s="183">
        <v>12707</v>
      </c>
      <c r="H246" s="183">
        <v>10367</v>
      </c>
      <c r="I246" s="75">
        <f t="shared" si="16"/>
        <v>2340</v>
      </c>
      <c r="J246" s="3">
        <v>1</v>
      </c>
      <c r="K246" s="6">
        <f t="shared" si="19"/>
        <v>2340</v>
      </c>
      <c r="L246" s="117">
        <v>0</v>
      </c>
      <c r="M246" s="78">
        <f t="shared" si="20"/>
        <v>0</v>
      </c>
      <c r="N246" s="48"/>
      <c r="O246" s="49"/>
      <c r="P246" s="23">
        <f t="shared" si="13"/>
        <v>2340</v>
      </c>
      <c r="Q246" s="3"/>
      <c r="R246" s="3" t="s">
        <v>503</v>
      </c>
      <c r="S246" s="238" t="s">
        <v>504</v>
      </c>
      <c r="T246" s="120"/>
      <c r="U246" s="82">
        <f t="shared" si="21"/>
        <v>1314</v>
      </c>
    </row>
    <row r="247" spans="1:22" ht="31.5" x14ac:dyDescent="0.25">
      <c r="A247" s="450"/>
      <c r="B247" s="453"/>
      <c r="C247" s="3" t="s">
        <v>133</v>
      </c>
      <c r="D247" s="47" t="s">
        <v>450</v>
      </c>
      <c r="E247" s="188" t="s">
        <v>505</v>
      </c>
      <c r="F247" s="3" t="s">
        <v>218</v>
      </c>
      <c r="G247" s="183">
        <v>7767</v>
      </c>
      <c r="H247" s="183">
        <v>2223</v>
      </c>
      <c r="I247" s="75">
        <f t="shared" si="16"/>
        <v>5544</v>
      </c>
      <c r="J247" s="3">
        <v>1</v>
      </c>
      <c r="K247" s="6">
        <f t="shared" si="19"/>
        <v>5544</v>
      </c>
      <c r="L247" s="117">
        <v>0</v>
      </c>
      <c r="M247" s="78">
        <f t="shared" si="20"/>
        <v>0</v>
      </c>
      <c r="N247" s="48"/>
      <c r="O247" s="49"/>
      <c r="P247" s="23">
        <f t="shared" si="13"/>
        <v>5544</v>
      </c>
      <c r="Q247" s="3"/>
      <c r="R247" s="3" t="s">
        <v>506</v>
      </c>
      <c r="S247" s="238" t="s">
        <v>507</v>
      </c>
      <c r="T247" s="120"/>
      <c r="U247" s="82">
        <f t="shared" si="21"/>
        <v>10564</v>
      </c>
    </row>
    <row r="248" spans="1:22" ht="31.5" x14ac:dyDescent="0.25">
      <c r="A248" s="450"/>
      <c r="B248" s="453"/>
      <c r="C248" s="3" t="s">
        <v>133</v>
      </c>
      <c r="D248" s="47" t="s">
        <v>450</v>
      </c>
      <c r="E248" s="188" t="s">
        <v>508</v>
      </c>
      <c r="F248" s="3" t="s">
        <v>218</v>
      </c>
      <c r="G248" s="183">
        <v>27959</v>
      </c>
      <c r="H248" s="183">
        <v>22275</v>
      </c>
      <c r="I248" s="75">
        <f t="shared" si="16"/>
        <v>5684</v>
      </c>
      <c r="J248" s="3">
        <v>1</v>
      </c>
      <c r="K248" s="6">
        <f t="shared" si="19"/>
        <v>5684</v>
      </c>
      <c r="L248" s="117">
        <v>0</v>
      </c>
      <c r="M248" s="78">
        <f t="shared" si="20"/>
        <v>0</v>
      </c>
      <c r="N248" s="48"/>
      <c r="O248" s="49"/>
      <c r="P248" s="23">
        <f t="shared" si="13"/>
        <v>5684</v>
      </c>
      <c r="Q248" s="3"/>
      <c r="R248" s="3" t="s">
        <v>509</v>
      </c>
      <c r="S248" s="238" t="s">
        <v>510</v>
      </c>
      <c r="T248" s="120"/>
      <c r="U248" s="82">
        <f t="shared" si="21"/>
        <v>94055</v>
      </c>
    </row>
    <row r="249" spans="1:22" ht="31.5" x14ac:dyDescent="0.25">
      <c r="A249" s="450"/>
      <c r="B249" s="453"/>
      <c r="C249" s="3" t="s">
        <v>133</v>
      </c>
      <c r="D249" s="47" t="s">
        <v>450</v>
      </c>
      <c r="E249" s="188" t="s">
        <v>511</v>
      </c>
      <c r="F249" s="3" t="s">
        <v>218</v>
      </c>
      <c r="G249" s="183">
        <v>1944</v>
      </c>
      <c r="H249" s="183">
        <v>1312</v>
      </c>
      <c r="I249" s="75">
        <f t="shared" si="16"/>
        <v>632</v>
      </c>
      <c r="J249" s="3">
        <v>1</v>
      </c>
      <c r="K249" s="6">
        <f t="shared" si="19"/>
        <v>632</v>
      </c>
      <c r="L249" s="117">
        <v>0</v>
      </c>
      <c r="M249" s="78">
        <f t="shared" si="20"/>
        <v>0</v>
      </c>
      <c r="N249" s="48"/>
      <c r="O249" s="49"/>
      <c r="P249" s="23">
        <f t="shared" si="13"/>
        <v>632</v>
      </c>
      <c r="Q249" s="3"/>
      <c r="R249" s="3" t="s">
        <v>512</v>
      </c>
      <c r="S249" s="238" t="s">
        <v>513</v>
      </c>
      <c r="T249" s="120"/>
      <c r="U249" s="82">
        <f t="shared" si="21"/>
        <v>83637</v>
      </c>
    </row>
    <row r="250" spans="1:22" ht="31.5" x14ac:dyDescent="0.25">
      <c r="A250" s="450"/>
      <c r="B250" s="453"/>
      <c r="C250" s="3" t="s">
        <v>133</v>
      </c>
      <c r="D250" s="47" t="s">
        <v>450</v>
      </c>
      <c r="E250" s="12">
        <v>155562</v>
      </c>
      <c r="F250" s="3" t="s">
        <v>218</v>
      </c>
      <c r="G250" s="183">
        <v>61323</v>
      </c>
      <c r="H250" s="183">
        <v>61323</v>
      </c>
      <c r="I250" s="75">
        <f t="shared" si="16"/>
        <v>0</v>
      </c>
      <c r="J250" s="3">
        <v>1</v>
      </c>
      <c r="K250" s="6">
        <f t="shared" si="19"/>
        <v>0</v>
      </c>
      <c r="L250" s="117">
        <v>0</v>
      </c>
      <c r="M250" s="78">
        <f t="shared" si="20"/>
        <v>0</v>
      </c>
      <c r="N250" s="48"/>
      <c r="O250" s="49"/>
      <c r="P250" s="23">
        <f t="shared" si="13"/>
        <v>0</v>
      </c>
      <c r="Q250" s="3"/>
      <c r="R250" s="3" t="s">
        <v>514</v>
      </c>
      <c r="S250" s="238" t="s">
        <v>515</v>
      </c>
      <c r="T250" s="120"/>
      <c r="U250" s="82" t="e">
        <f>P53+P54-#REF!</f>
        <v>#REF!</v>
      </c>
    </row>
    <row r="251" spans="1:22" ht="31.5" x14ac:dyDescent="0.25">
      <c r="A251" s="450"/>
      <c r="B251" s="453"/>
      <c r="C251" s="3" t="s">
        <v>133</v>
      </c>
      <c r="D251" s="47" t="s">
        <v>450</v>
      </c>
      <c r="E251" s="188" t="s">
        <v>516</v>
      </c>
      <c r="F251" s="3" t="s">
        <v>218</v>
      </c>
      <c r="G251" s="183">
        <v>7475</v>
      </c>
      <c r="H251" s="183">
        <v>6340</v>
      </c>
      <c r="I251" s="75">
        <f t="shared" si="16"/>
        <v>1135</v>
      </c>
      <c r="J251" s="3">
        <v>1</v>
      </c>
      <c r="K251" s="6">
        <f t="shared" si="19"/>
        <v>1135</v>
      </c>
      <c r="L251" s="117">
        <v>0</v>
      </c>
      <c r="M251" s="78">
        <f t="shared" si="20"/>
        <v>0</v>
      </c>
      <c r="N251" s="48"/>
      <c r="O251" s="49"/>
      <c r="P251" s="23">
        <f t="shared" si="13"/>
        <v>1135</v>
      </c>
      <c r="Q251" s="3"/>
      <c r="R251" s="3" t="s">
        <v>517</v>
      </c>
      <c r="S251" s="238" t="s">
        <v>518</v>
      </c>
      <c r="T251" s="120"/>
      <c r="U251" s="82">
        <f>P55+P56-T252</f>
        <v>19632</v>
      </c>
    </row>
    <row r="252" spans="1:22" ht="31.5" x14ac:dyDescent="0.25">
      <c r="A252" s="450"/>
      <c r="B252" s="453"/>
      <c r="C252" s="3" t="s">
        <v>133</v>
      </c>
      <c r="D252" s="47" t="s">
        <v>450</v>
      </c>
      <c r="E252" s="188" t="s">
        <v>519</v>
      </c>
      <c r="F252" s="3" t="s">
        <v>218</v>
      </c>
      <c r="G252" s="183">
        <v>4696</v>
      </c>
      <c r="H252" s="183">
        <v>4696</v>
      </c>
      <c r="I252" s="75">
        <f t="shared" si="16"/>
        <v>0</v>
      </c>
      <c r="J252" s="3">
        <v>1</v>
      </c>
      <c r="K252" s="6">
        <f t="shared" si="19"/>
        <v>0</v>
      </c>
      <c r="L252" s="117">
        <v>0</v>
      </c>
      <c r="M252" s="78">
        <f t="shared" si="20"/>
        <v>0</v>
      </c>
      <c r="N252" s="48"/>
      <c r="O252" s="49"/>
      <c r="P252" s="227">
        <v>1579</v>
      </c>
      <c r="Q252" s="3" t="s">
        <v>499</v>
      </c>
      <c r="R252" s="3" t="s">
        <v>520</v>
      </c>
      <c r="S252" s="238" t="s">
        <v>521</v>
      </c>
      <c r="T252" s="120"/>
      <c r="U252" s="82">
        <f>P56+P57-T254</f>
        <v>17215</v>
      </c>
    </row>
    <row r="253" spans="1:22" ht="31.5" x14ac:dyDescent="0.25">
      <c r="A253" s="450"/>
      <c r="B253" s="453"/>
      <c r="C253" s="3" t="s">
        <v>133</v>
      </c>
      <c r="D253" s="47" t="s">
        <v>522</v>
      </c>
      <c r="E253" s="45" t="s">
        <v>523</v>
      </c>
      <c r="F253" s="3" t="s">
        <v>42</v>
      </c>
      <c r="G253" s="183">
        <v>273210</v>
      </c>
      <c r="H253" s="183">
        <v>273210</v>
      </c>
      <c r="I253" s="75">
        <f t="shared" si="16"/>
        <v>0</v>
      </c>
      <c r="J253" s="3">
        <v>1</v>
      </c>
      <c r="K253" s="6">
        <f t="shared" si="19"/>
        <v>0</v>
      </c>
      <c r="L253" s="117">
        <v>0</v>
      </c>
      <c r="M253" s="78">
        <f t="shared" si="20"/>
        <v>0</v>
      </c>
      <c r="N253" s="48"/>
      <c r="O253" s="49"/>
      <c r="P253" s="227">
        <v>838</v>
      </c>
      <c r="Q253" s="3" t="s">
        <v>499</v>
      </c>
      <c r="R253" s="3" t="s">
        <v>524</v>
      </c>
      <c r="S253" s="3" t="s">
        <v>525</v>
      </c>
      <c r="T253" s="82">
        <f>SUM(P251:P253)</f>
        <v>3552</v>
      </c>
      <c r="U253" s="112"/>
    </row>
    <row r="254" spans="1:22" ht="31.5" x14ac:dyDescent="0.25">
      <c r="A254" s="450"/>
      <c r="B254" s="453"/>
      <c r="C254" s="3" t="s">
        <v>133</v>
      </c>
      <c r="D254" s="47" t="s">
        <v>522</v>
      </c>
      <c r="E254" s="45" t="s">
        <v>135</v>
      </c>
      <c r="F254" s="3" t="s">
        <v>42</v>
      </c>
      <c r="G254" s="181">
        <v>71591</v>
      </c>
      <c r="H254" s="181">
        <v>69935</v>
      </c>
      <c r="I254" s="75">
        <f t="shared" si="16"/>
        <v>1656</v>
      </c>
      <c r="J254" s="3">
        <v>1</v>
      </c>
      <c r="K254" s="6">
        <f t="shared" si="19"/>
        <v>1656</v>
      </c>
      <c r="L254" s="117">
        <v>0</v>
      </c>
      <c r="M254" s="78">
        <f t="shared" si="20"/>
        <v>0</v>
      </c>
      <c r="N254" s="48"/>
      <c r="O254" s="49"/>
      <c r="P254" s="23">
        <f t="shared" si="13"/>
        <v>1656</v>
      </c>
      <c r="Q254" s="3"/>
      <c r="R254" s="3" t="s">
        <v>526</v>
      </c>
      <c r="S254" s="3" t="s">
        <v>527</v>
      </c>
      <c r="T254" s="82">
        <f>SUM(P252:P254)</f>
        <v>4073</v>
      </c>
      <c r="U254" s="112"/>
    </row>
    <row r="255" spans="1:22" ht="47.25" x14ac:dyDescent="0.25">
      <c r="A255" s="450"/>
      <c r="B255" s="453"/>
      <c r="C255" s="3" t="s">
        <v>528</v>
      </c>
      <c r="D255" s="3" t="s">
        <v>529</v>
      </c>
      <c r="E255" s="45" t="s">
        <v>530</v>
      </c>
      <c r="F255" s="3" t="s">
        <v>218</v>
      </c>
      <c r="G255" s="181">
        <v>54606</v>
      </c>
      <c r="H255" s="181">
        <v>54606</v>
      </c>
      <c r="I255" s="75">
        <f t="shared" si="16"/>
        <v>0</v>
      </c>
      <c r="J255" s="3">
        <v>1</v>
      </c>
      <c r="K255" s="6">
        <f t="shared" si="19"/>
        <v>0</v>
      </c>
      <c r="L255" s="117">
        <v>1.12E-2</v>
      </c>
      <c r="M255" s="78">
        <f t="shared" si="20"/>
        <v>0</v>
      </c>
      <c r="N255" s="48"/>
      <c r="O255" s="49"/>
      <c r="P255" s="23">
        <f t="shared" si="13"/>
        <v>0</v>
      </c>
      <c r="Q255" s="3"/>
      <c r="R255" s="3" t="s">
        <v>531</v>
      </c>
      <c r="S255" s="47" t="s">
        <v>363</v>
      </c>
      <c r="T255" s="112"/>
      <c r="U255" s="119"/>
    </row>
    <row r="256" spans="1:22" ht="63" x14ac:dyDescent="0.25">
      <c r="A256" s="450"/>
      <c r="B256" s="453"/>
      <c r="C256" s="455" t="s">
        <v>528</v>
      </c>
      <c r="D256" s="455" t="s">
        <v>532</v>
      </c>
      <c r="E256" s="456" t="s">
        <v>533</v>
      </c>
      <c r="F256" s="3" t="s">
        <v>218</v>
      </c>
      <c r="G256" s="247">
        <v>1414</v>
      </c>
      <c r="H256" s="247">
        <v>1414</v>
      </c>
      <c r="I256" s="75">
        <f t="shared" si="16"/>
        <v>0</v>
      </c>
      <c r="J256" s="3">
        <v>20</v>
      </c>
      <c r="K256" s="6">
        <f t="shared" si="19"/>
        <v>0</v>
      </c>
      <c r="L256" s="117">
        <v>0</v>
      </c>
      <c r="M256" s="78">
        <f t="shared" si="20"/>
        <v>0</v>
      </c>
      <c r="N256" s="48"/>
      <c r="O256" s="49"/>
      <c r="P256" s="23">
        <f t="shared" si="13"/>
        <v>0</v>
      </c>
      <c r="Q256" s="3"/>
      <c r="R256" s="3" t="s">
        <v>534</v>
      </c>
      <c r="S256" s="47" t="s">
        <v>535</v>
      </c>
      <c r="T256" s="120"/>
      <c r="U256" s="82">
        <f>P58-T257</f>
        <v>0</v>
      </c>
    </row>
    <row r="257" spans="1:21" ht="63" x14ac:dyDescent="0.25">
      <c r="A257" s="450"/>
      <c r="B257" s="453"/>
      <c r="C257" s="454"/>
      <c r="D257" s="454"/>
      <c r="E257" s="457"/>
      <c r="F257" s="3" t="s">
        <v>218</v>
      </c>
      <c r="G257" s="247">
        <v>2913</v>
      </c>
      <c r="H257" s="247">
        <v>2913</v>
      </c>
      <c r="I257" s="75">
        <f t="shared" si="16"/>
        <v>0</v>
      </c>
      <c r="J257" s="3">
        <v>20</v>
      </c>
      <c r="K257" s="6">
        <f t="shared" si="19"/>
        <v>0</v>
      </c>
      <c r="L257" s="117">
        <v>0</v>
      </c>
      <c r="M257" s="78">
        <f t="shared" si="20"/>
        <v>0</v>
      </c>
      <c r="N257" s="48"/>
      <c r="O257" s="49"/>
      <c r="P257" s="23">
        <f t="shared" si="13"/>
        <v>0</v>
      </c>
      <c r="Q257" s="3"/>
      <c r="R257" s="3" t="s">
        <v>534</v>
      </c>
      <c r="S257" s="47" t="s">
        <v>535</v>
      </c>
      <c r="T257" s="82">
        <f>SUM(P255:P257)</f>
        <v>0</v>
      </c>
      <c r="U257" s="112"/>
    </row>
    <row r="258" spans="1:21" ht="47.25" x14ac:dyDescent="0.25">
      <c r="A258" s="450"/>
      <c r="B258" s="453"/>
      <c r="C258" s="3" t="s">
        <v>536</v>
      </c>
      <c r="D258" s="3" t="s">
        <v>537</v>
      </c>
      <c r="E258" s="45" t="s">
        <v>538</v>
      </c>
      <c r="F258" s="3" t="s">
        <v>218</v>
      </c>
      <c r="G258" s="238">
        <v>20773</v>
      </c>
      <c r="H258" s="238">
        <v>20584</v>
      </c>
      <c r="I258" s="75">
        <f t="shared" si="16"/>
        <v>189</v>
      </c>
      <c r="J258" s="3">
        <v>40</v>
      </c>
      <c r="K258" s="6">
        <f t="shared" si="19"/>
        <v>7560</v>
      </c>
      <c r="L258" s="117">
        <v>0</v>
      </c>
      <c r="M258" s="78">
        <f t="shared" si="20"/>
        <v>0</v>
      </c>
      <c r="N258" s="48"/>
      <c r="O258" s="49"/>
      <c r="P258" s="23">
        <f t="shared" si="13"/>
        <v>7560</v>
      </c>
      <c r="Q258" s="3"/>
      <c r="R258" s="116" t="s">
        <v>421</v>
      </c>
      <c r="S258" s="47" t="s">
        <v>539</v>
      </c>
      <c r="T258" s="112"/>
      <c r="U258" s="112"/>
    </row>
    <row r="259" spans="1:21" ht="47.25" x14ac:dyDescent="0.25">
      <c r="A259" s="450"/>
      <c r="B259" s="453"/>
      <c r="C259" s="3" t="s">
        <v>536</v>
      </c>
      <c r="D259" s="3" t="s">
        <v>537</v>
      </c>
      <c r="E259" s="45" t="s">
        <v>540</v>
      </c>
      <c r="F259" s="3" t="s">
        <v>218</v>
      </c>
      <c r="G259" s="238">
        <v>18876</v>
      </c>
      <c r="H259" s="238">
        <v>18726</v>
      </c>
      <c r="I259" s="118">
        <f t="shared" si="16"/>
        <v>150</v>
      </c>
      <c r="J259" s="3">
        <v>30</v>
      </c>
      <c r="K259" s="6">
        <f t="shared" si="19"/>
        <v>4500</v>
      </c>
      <c r="L259" s="117">
        <v>0</v>
      </c>
      <c r="M259" s="78">
        <f t="shared" si="20"/>
        <v>0</v>
      </c>
      <c r="N259" s="48"/>
      <c r="O259" s="49"/>
      <c r="P259" s="23">
        <f t="shared" si="13"/>
        <v>4500</v>
      </c>
      <c r="Q259" s="45"/>
      <c r="R259" s="116" t="s">
        <v>421</v>
      </c>
      <c r="S259" s="47" t="s">
        <v>541</v>
      </c>
      <c r="T259" s="112"/>
      <c r="U259" s="235"/>
    </row>
    <row r="260" spans="1:21" ht="47.25" x14ac:dyDescent="0.25">
      <c r="A260" s="450"/>
      <c r="B260" s="453"/>
      <c r="C260" s="3" t="s">
        <v>536</v>
      </c>
      <c r="D260" s="3" t="s">
        <v>537</v>
      </c>
      <c r="E260" s="45" t="s">
        <v>542</v>
      </c>
      <c r="F260" s="3" t="s">
        <v>218</v>
      </c>
      <c r="G260" s="238">
        <v>42146</v>
      </c>
      <c r="H260" s="238">
        <v>41741</v>
      </c>
      <c r="I260" s="75">
        <f t="shared" si="16"/>
        <v>405</v>
      </c>
      <c r="J260" s="3">
        <v>40</v>
      </c>
      <c r="K260" s="6">
        <f>I260*J260</f>
        <v>16200</v>
      </c>
      <c r="L260" s="117">
        <v>0</v>
      </c>
      <c r="M260" s="78">
        <f>ROUND(K260*L260,0)</f>
        <v>0</v>
      </c>
      <c r="N260" s="48"/>
      <c r="O260" s="49"/>
      <c r="P260" s="23">
        <f t="shared" si="13"/>
        <v>16200</v>
      </c>
      <c r="Q260" s="3"/>
      <c r="R260" s="116" t="s">
        <v>421</v>
      </c>
      <c r="S260" s="47" t="s">
        <v>543</v>
      </c>
      <c r="T260" s="235"/>
      <c r="U260" s="112"/>
    </row>
    <row r="261" spans="1:21" ht="31.5" x14ac:dyDescent="0.25">
      <c r="A261" s="450"/>
      <c r="B261" s="453"/>
      <c r="C261" s="3" t="s">
        <v>536</v>
      </c>
      <c r="D261" s="3" t="s">
        <v>544</v>
      </c>
      <c r="E261" s="45" t="s">
        <v>545</v>
      </c>
      <c r="F261" s="3" t="s">
        <v>42</v>
      </c>
      <c r="G261" s="247">
        <v>2279</v>
      </c>
      <c r="H261" s="247">
        <v>2138</v>
      </c>
      <c r="I261" s="75">
        <f t="shared" si="16"/>
        <v>141</v>
      </c>
      <c r="J261" s="3">
        <v>30</v>
      </c>
      <c r="K261" s="6">
        <f t="shared" ref="K261:K272" si="22">I261*J261</f>
        <v>4230</v>
      </c>
      <c r="L261" s="117">
        <v>0</v>
      </c>
      <c r="M261" s="78">
        <f>ROUND(K261*L261,0)</f>
        <v>0</v>
      </c>
      <c r="N261" s="48"/>
      <c r="O261" s="49"/>
      <c r="P261" s="23">
        <f t="shared" si="13"/>
        <v>4230</v>
      </c>
      <c r="Q261" s="3"/>
      <c r="R261" s="3" t="s">
        <v>546</v>
      </c>
      <c r="S261" s="3" t="s">
        <v>527</v>
      </c>
      <c r="T261" s="112"/>
      <c r="U261" s="112"/>
    </row>
    <row r="262" spans="1:21" ht="31.5" x14ac:dyDescent="0.25">
      <c r="A262" s="450"/>
      <c r="B262" s="453"/>
      <c r="C262" s="3" t="s">
        <v>536</v>
      </c>
      <c r="D262" s="3" t="s">
        <v>547</v>
      </c>
      <c r="E262" s="45" t="s">
        <v>548</v>
      </c>
      <c r="F262" s="3" t="s">
        <v>218</v>
      </c>
      <c r="G262" s="247">
        <v>5838</v>
      </c>
      <c r="H262" s="247">
        <v>5832</v>
      </c>
      <c r="I262" s="75">
        <f t="shared" si="16"/>
        <v>6</v>
      </c>
      <c r="J262" s="3">
        <v>1</v>
      </c>
      <c r="K262" s="6">
        <f t="shared" si="22"/>
        <v>6</v>
      </c>
      <c r="L262" s="117">
        <v>0</v>
      </c>
      <c r="M262" s="78">
        <f>ROUND(K262*L262,0)</f>
        <v>0</v>
      </c>
      <c r="N262" s="48"/>
      <c r="O262" s="49"/>
      <c r="P262" s="23">
        <f t="shared" si="13"/>
        <v>6</v>
      </c>
      <c r="Q262" s="3"/>
      <c r="R262" s="3" t="s">
        <v>549</v>
      </c>
      <c r="S262" s="47" t="s">
        <v>550</v>
      </c>
      <c r="T262" s="112"/>
      <c r="U262" s="112"/>
    </row>
    <row r="263" spans="1:21" ht="31.5" x14ac:dyDescent="0.25">
      <c r="A263" s="450"/>
      <c r="B263" s="453"/>
      <c r="C263" s="3" t="s">
        <v>536</v>
      </c>
      <c r="D263" s="3" t="s">
        <v>551</v>
      </c>
      <c r="E263" s="45" t="s">
        <v>552</v>
      </c>
      <c r="F263" s="3" t="s">
        <v>218</v>
      </c>
      <c r="G263" s="238">
        <v>27644</v>
      </c>
      <c r="H263" s="238">
        <v>27331</v>
      </c>
      <c r="I263" s="75">
        <f t="shared" si="16"/>
        <v>313</v>
      </c>
      <c r="J263" s="3">
        <v>30</v>
      </c>
      <c r="K263" s="6">
        <f t="shared" si="22"/>
        <v>9390</v>
      </c>
      <c r="L263" s="117">
        <v>0</v>
      </c>
      <c r="M263" s="78">
        <v>0</v>
      </c>
      <c r="N263" s="48"/>
      <c r="O263" s="49"/>
      <c r="P263" s="23">
        <f t="shared" si="13"/>
        <v>9390</v>
      </c>
      <c r="Q263" s="3"/>
      <c r="R263" s="116" t="s">
        <v>553</v>
      </c>
      <c r="S263" s="47" t="s">
        <v>554</v>
      </c>
      <c r="T263" s="112"/>
      <c r="U263" s="112"/>
    </row>
    <row r="264" spans="1:21" ht="31.5" x14ac:dyDescent="0.25">
      <c r="A264" s="450"/>
      <c r="B264" s="453"/>
      <c r="C264" s="3" t="s">
        <v>536</v>
      </c>
      <c r="D264" s="3" t="s">
        <v>555</v>
      </c>
      <c r="E264" s="45" t="s">
        <v>556</v>
      </c>
      <c r="F264" s="3" t="s">
        <v>42</v>
      </c>
      <c r="G264" s="247">
        <v>45928</v>
      </c>
      <c r="H264" s="247">
        <v>43364</v>
      </c>
      <c r="I264" s="75">
        <f t="shared" si="16"/>
        <v>2564</v>
      </c>
      <c r="J264" s="3">
        <v>1</v>
      </c>
      <c r="K264" s="6">
        <f t="shared" si="22"/>
        <v>2564</v>
      </c>
      <c r="L264" s="117">
        <v>0</v>
      </c>
      <c r="M264" s="78">
        <f t="shared" ref="M264:M272" si="23">ROUND(K264*L264,0)</f>
        <v>0</v>
      </c>
      <c r="N264" s="48"/>
      <c r="O264" s="49"/>
      <c r="P264" s="23">
        <f t="shared" si="13"/>
        <v>2564</v>
      </c>
      <c r="Q264" s="3"/>
      <c r="R264" s="3" t="s">
        <v>557</v>
      </c>
      <c r="S264" s="47" t="s">
        <v>445</v>
      </c>
      <c r="T264" s="112"/>
      <c r="U264" s="112"/>
    </row>
    <row r="265" spans="1:21" ht="31.5" x14ac:dyDescent="0.25">
      <c r="A265" s="450"/>
      <c r="B265" s="453"/>
      <c r="C265" s="3" t="s">
        <v>536</v>
      </c>
      <c r="D265" s="3" t="s">
        <v>558</v>
      </c>
      <c r="E265" s="45" t="s">
        <v>559</v>
      </c>
      <c r="F265" s="3" t="s">
        <v>218</v>
      </c>
      <c r="G265" s="238">
        <v>27098</v>
      </c>
      <c r="H265" s="238">
        <v>26844</v>
      </c>
      <c r="I265" s="75">
        <f t="shared" si="16"/>
        <v>254</v>
      </c>
      <c r="J265" s="3">
        <v>40</v>
      </c>
      <c r="K265" s="6">
        <f t="shared" si="22"/>
        <v>10160</v>
      </c>
      <c r="L265" s="117">
        <v>0</v>
      </c>
      <c r="M265" s="78">
        <f t="shared" si="23"/>
        <v>0</v>
      </c>
      <c r="N265" s="48"/>
      <c r="O265" s="49"/>
      <c r="P265" s="23">
        <f t="shared" si="13"/>
        <v>10160</v>
      </c>
      <c r="Q265" s="3"/>
      <c r="R265" s="116" t="s">
        <v>553</v>
      </c>
      <c r="S265" s="47" t="s">
        <v>560</v>
      </c>
      <c r="T265" s="120"/>
      <c r="U265" s="82">
        <f>P59+P60-T269</f>
        <v>9940</v>
      </c>
    </row>
    <row r="266" spans="1:21" ht="31.5" x14ac:dyDescent="0.25">
      <c r="A266" s="450"/>
      <c r="B266" s="453"/>
      <c r="C266" s="3" t="s">
        <v>536</v>
      </c>
      <c r="D266" s="3" t="s">
        <v>561</v>
      </c>
      <c r="E266" s="45" t="s">
        <v>562</v>
      </c>
      <c r="F266" s="3" t="s">
        <v>42</v>
      </c>
      <c r="G266" s="183">
        <v>483609</v>
      </c>
      <c r="H266" s="183">
        <v>481816</v>
      </c>
      <c r="I266" s="75">
        <f t="shared" si="16"/>
        <v>1793</v>
      </c>
      <c r="J266" s="3">
        <v>1</v>
      </c>
      <c r="K266" s="6">
        <f t="shared" si="22"/>
        <v>1793</v>
      </c>
      <c r="L266" s="117">
        <v>5.0500000000000003E-2</v>
      </c>
      <c r="M266" s="78">
        <f t="shared" si="23"/>
        <v>91</v>
      </c>
      <c r="N266" s="48"/>
      <c r="O266" s="49"/>
      <c r="P266" s="23">
        <f t="shared" si="13"/>
        <v>1884</v>
      </c>
      <c r="Q266" s="136" t="s">
        <v>894</v>
      </c>
      <c r="R266" s="3" t="s">
        <v>563</v>
      </c>
      <c r="S266" s="47" t="s">
        <v>564</v>
      </c>
      <c r="T266" s="121">
        <f>SUM(P257:P266)</f>
        <v>56494</v>
      </c>
      <c r="U266" s="273" t="s">
        <v>895</v>
      </c>
    </row>
    <row r="267" spans="1:21" ht="38.25" customHeight="1" x14ac:dyDescent="0.25">
      <c r="A267" s="450"/>
      <c r="B267" s="453"/>
      <c r="C267" s="3" t="s">
        <v>536</v>
      </c>
      <c r="D267" s="3" t="s">
        <v>561</v>
      </c>
      <c r="E267" s="45" t="s">
        <v>562</v>
      </c>
      <c r="F267" s="3" t="s">
        <v>42</v>
      </c>
      <c r="G267" s="183"/>
      <c r="H267" s="183"/>
      <c r="I267" s="75"/>
      <c r="J267" s="3"/>
      <c r="K267" s="6"/>
      <c r="L267" s="117"/>
      <c r="M267" s="78"/>
      <c r="N267" s="48"/>
      <c r="O267" s="49"/>
      <c r="P267" s="144">
        <v>732</v>
      </c>
      <c r="Q267" s="136" t="s">
        <v>864</v>
      </c>
      <c r="R267" s="3" t="s">
        <v>563</v>
      </c>
      <c r="S267" s="47"/>
      <c r="T267" s="121"/>
      <c r="U267" s="273" t="s">
        <v>895</v>
      </c>
    </row>
    <row r="268" spans="1:21" ht="33" customHeight="1" x14ac:dyDescent="0.25">
      <c r="A268" s="450"/>
      <c r="B268" s="453"/>
      <c r="C268" s="3" t="s">
        <v>536</v>
      </c>
      <c r="D268" s="3" t="s">
        <v>561</v>
      </c>
      <c r="E268" s="45" t="s">
        <v>896</v>
      </c>
      <c r="F268" s="3" t="s">
        <v>42</v>
      </c>
      <c r="G268" s="183">
        <v>3124</v>
      </c>
      <c r="H268" s="183">
        <v>399</v>
      </c>
      <c r="I268" s="75">
        <f>G268-H268</f>
        <v>2725</v>
      </c>
      <c r="J268" s="3">
        <v>1</v>
      </c>
      <c r="K268" s="6">
        <f>I268*J268</f>
        <v>2725</v>
      </c>
      <c r="L268" s="117">
        <v>5.0500000000000003E-2</v>
      </c>
      <c r="M268" s="78">
        <f>ROUND(K268*L268,0)</f>
        <v>138</v>
      </c>
      <c r="N268" s="48"/>
      <c r="O268" s="49"/>
      <c r="P268" s="23">
        <f>K268+ROUND(K268*L268,0)</f>
        <v>2863</v>
      </c>
      <c r="Q268" s="136" t="s">
        <v>897</v>
      </c>
      <c r="R268" s="3" t="s">
        <v>563</v>
      </c>
      <c r="S268" s="47" t="s">
        <v>564</v>
      </c>
      <c r="T268" s="121" t="s">
        <v>897</v>
      </c>
      <c r="U268" s="235"/>
    </row>
    <row r="269" spans="1:21" ht="31.5" x14ac:dyDescent="0.25">
      <c r="A269" s="450"/>
      <c r="B269" s="453"/>
      <c r="C269" s="124" t="s">
        <v>143</v>
      </c>
      <c r="D269" s="124" t="s">
        <v>565</v>
      </c>
      <c r="E269" s="134" t="s">
        <v>566</v>
      </c>
      <c r="F269" s="124" t="s">
        <v>42</v>
      </c>
      <c r="G269" s="181">
        <v>2938</v>
      </c>
      <c r="H269" s="181">
        <v>1531</v>
      </c>
      <c r="I269" s="126">
        <f t="shared" si="16"/>
        <v>1407</v>
      </c>
      <c r="J269" s="124">
        <v>1</v>
      </c>
      <c r="K269" s="128">
        <f t="shared" si="22"/>
        <v>1407</v>
      </c>
      <c r="L269" s="129">
        <v>1E-3</v>
      </c>
      <c r="M269" s="130">
        <f t="shared" si="23"/>
        <v>1</v>
      </c>
      <c r="N269" s="131"/>
      <c r="O269" s="132"/>
      <c r="P269" s="54">
        <f t="shared" si="13"/>
        <v>1408</v>
      </c>
      <c r="Q269" s="124"/>
      <c r="R269" s="3" t="s">
        <v>567</v>
      </c>
      <c r="S269" s="47" t="s">
        <v>568</v>
      </c>
      <c r="T269" s="121">
        <f>SUM(P258:P269)</f>
        <v>61497</v>
      </c>
      <c r="U269" s="235"/>
    </row>
    <row r="270" spans="1:21" ht="47.25" x14ac:dyDescent="0.25">
      <c r="A270" s="450"/>
      <c r="B270" s="453"/>
      <c r="C270" s="124" t="s">
        <v>143</v>
      </c>
      <c r="D270" s="124" t="s">
        <v>569</v>
      </c>
      <c r="E270" s="134" t="s">
        <v>570</v>
      </c>
      <c r="F270" s="124" t="s">
        <v>42</v>
      </c>
      <c r="G270" s="181">
        <v>50431</v>
      </c>
      <c r="H270" s="181">
        <v>49829</v>
      </c>
      <c r="I270" s="126">
        <f t="shared" si="16"/>
        <v>602</v>
      </c>
      <c r="J270" s="124">
        <v>80</v>
      </c>
      <c r="K270" s="128">
        <f t="shared" si="22"/>
        <v>48160</v>
      </c>
      <c r="L270" s="129">
        <v>5.3999999999999999E-2</v>
      </c>
      <c r="M270" s="130">
        <f t="shared" si="23"/>
        <v>2601</v>
      </c>
      <c r="N270" s="131"/>
      <c r="O270" s="132"/>
      <c r="P270" s="54">
        <f t="shared" si="13"/>
        <v>50761</v>
      </c>
      <c r="Q270" s="124" t="s">
        <v>571</v>
      </c>
      <c r="R270" s="3" t="s">
        <v>572</v>
      </c>
      <c r="S270" s="3" t="s">
        <v>573</v>
      </c>
      <c r="T270" s="235" t="s">
        <v>574</v>
      </c>
      <c r="U270" s="235"/>
    </row>
    <row r="271" spans="1:21" ht="31.5" x14ac:dyDescent="0.25">
      <c r="A271" s="450"/>
      <c r="B271" s="453"/>
      <c r="C271" s="3" t="s">
        <v>143</v>
      </c>
      <c r="D271" s="3" t="s">
        <v>575</v>
      </c>
      <c r="E271" s="45" t="s">
        <v>576</v>
      </c>
      <c r="F271" s="3" t="s">
        <v>218</v>
      </c>
      <c r="G271" s="238">
        <v>1015</v>
      </c>
      <c r="H271" s="238">
        <v>1015</v>
      </c>
      <c r="I271" s="75">
        <f t="shared" si="16"/>
        <v>0</v>
      </c>
      <c r="J271" s="3">
        <v>1</v>
      </c>
      <c r="K271" s="6">
        <f t="shared" si="22"/>
        <v>0</v>
      </c>
      <c r="L271" s="117">
        <v>0</v>
      </c>
      <c r="M271" s="78">
        <f t="shared" si="23"/>
        <v>0</v>
      </c>
      <c r="N271" s="48"/>
      <c r="O271" s="49"/>
      <c r="P271" s="23">
        <f t="shared" si="13"/>
        <v>0</v>
      </c>
      <c r="Q271" s="3"/>
      <c r="R271" s="3" t="s">
        <v>577</v>
      </c>
      <c r="S271" s="3" t="s">
        <v>578</v>
      </c>
      <c r="T271" s="235"/>
      <c r="U271" s="235"/>
    </row>
    <row r="272" spans="1:21" ht="31.5" x14ac:dyDescent="0.25">
      <c r="A272" s="450"/>
      <c r="B272" s="453"/>
      <c r="C272" s="3" t="s">
        <v>143</v>
      </c>
      <c r="D272" s="3" t="s">
        <v>579</v>
      </c>
      <c r="E272" s="45" t="s">
        <v>580</v>
      </c>
      <c r="F272" s="3" t="s">
        <v>42</v>
      </c>
      <c r="G272" s="247">
        <v>5882</v>
      </c>
      <c r="H272" s="247">
        <v>5860</v>
      </c>
      <c r="I272" s="118">
        <f t="shared" si="16"/>
        <v>22</v>
      </c>
      <c r="J272" s="3">
        <v>40</v>
      </c>
      <c r="K272" s="6">
        <f t="shared" si="22"/>
        <v>880</v>
      </c>
      <c r="L272" s="117">
        <v>0</v>
      </c>
      <c r="M272" s="78">
        <f t="shared" si="23"/>
        <v>0</v>
      </c>
      <c r="N272" s="48"/>
      <c r="O272" s="49"/>
      <c r="P272" s="23">
        <f t="shared" si="13"/>
        <v>880</v>
      </c>
      <c r="Q272" s="45"/>
      <c r="R272" s="3" t="s">
        <v>581</v>
      </c>
      <c r="S272" s="3" t="s">
        <v>582</v>
      </c>
      <c r="T272" s="235"/>
      <c r="U272" s="173"/>
    </row>
    <row r="273" spans="1:21" ht="31.5" x14ac:dyDescent="0.25">
      <c r="A273" s="450"/>
      <c r="B273" s="453"/>
      <c r="C273" s="3" t="s">
        <v>143</v>
      </c>
      <c r="D273" s="3" t="s">
        <v>583</v>
      </c>
      <c r="E273" s="12" t="s">
        <v>825</v>
      </c>
      <c r="F273" s="3" t="s">
        <v>42</v>
      </c>
      <c r="G273" s="247">
        <v>1088</v>
      </c>
      <c r="H273" s="247">
        <v>650</v>
      </c>
      <c r="I273" s="75">
        <f t="shared" si="16"/>
        <v>438</v>
      </c>
      <c r="J273" s="238">
        <v>1</v>
      </c>
      <c r="K273" s="6">
        <f>I273*J273</f>
        <v>438</v>
      </c>
      <c r="L273" s="117">
        <v>0</v>
      </c>
      <c r="M273" s="78">
        <f>ROUND(K273*L273,0)</f>
        <v>0</v>
      </c>
      <c r="N273" s="48"/>
      <c r="O273" s="49"/>
      <c r="P273" s="23">
        <f t="shared" si="13"/>
        <v>438</v>
      </c>
      <c r="Q273" s="3"/>
      <c r="R273" s="3" t="s">
        <v>586</v>
      </c>
      <c r="S273" s="238" t="s">
        <v>587</v>
      </c>
      <c r="T273" s="173"/>
      <c r="U273" s="235"/>
    </row>
    <row r="274" spans="1:21" ht="31.5" x14ac:dyDescent="0.25">
      <c r="A274" s="450"/>
      <c r="B274" s="453"/>
      <c r="C274" s="3" t="s">
        <v>143</v>
      </c>
      <c r="D274" s="3" t="s">
        <v>589</v>
      </c>
      <c r="E274" s="45" t="s">
        <v>590</v>
      </c>
      <c r="F274" s="3" t="s">
        <v>218</v>
      </c>
      <c r="G274" s="183">
        <v>75224</v>
      </c>
      <c r="H274" s="183">
        <v>75202</v>
      </c>
      <c r="I274" s="75">
        <f t="shared" si="16"/>
        <v>22</v>
      </c>
      <c r="J274" s="3">
        <v>1</v>
      </c>
      <c r="K274" s="6">
        <f t="shared" ref="K274:K281" si="24">I274*J274</f>
        <v>22</v>
      </c>
      <c r="L274" s="117">
        <v>8.9700000000000002E-2</v>
      </c>
      <c r="M274" s="78">
        <f>ROUND(K274*L274,0)</f>
        <v>2</v>
      </c>
      <c r="N274" s="48"/>
      <c r="O274" s="49"/>
      <c r="P274" s="23">
        <f t="shared" si="13"/>
        <v>24</v>
      </c>
      <c r="Q274" s="3"/>
      <c r="R274" s="3" t="s">
        <v>591</v>
      </c>
      <c r="S274" s="3" t="s">
        <v>592</v>
      </c>
      <c r="T274" s="235"/>
      <c r="U274" s="235"/>
    </row>
    <row r="275" spans="1:21" ht="47.25" x14ac:dyDescent="0.25">
      <c r="A275" s="450"/>
      <c r="B275" s="453"/>
      <c r="C275" s="124" t="s">
        <v>143</v>
      </c>
      <c r="D275" s="124" t="s">
        <v>593</v>
      </c>
      <c r="E275" s="134" t="s">
        <v>594</v>
      </c>
      <c r="F275" s="124" t="s">
        <v>42</v>
      </c>
      <c r="G275" s="181">
        <v>59923</v>
      </c>
      <c r="H275" s="181">
        <v>59600</v>
      </c>
      <c r="I275" s="126">
        <f t="shared" si="16"/>
        <v>323</v>
      </c>
      <c r="J275" s="124">
        <v>80</v>
      </c>
      <c r="K275" s="128">
        <f t="shared" si="24"/>
        <v>25840</v>
      </c>
      <c r="L275" s="129">
        <v>5.3999999999999999E-2</v>
      </c>
      <c r="M275" s="130">
        <f>ROUND(K275*L275,0)</f>
        <v>1395</v>
      </c>
      <c r="N275" s="131"/>
      <c r="O275" s="132"/>
      <c r="P275" s="23">
        <f>K275+ROUND(K275*L275,0)</f>
        <v>27235</v>
      </c>
      <c r="Q275" s="124" t="s">
        <v>571</v>
      </c>
      <c r="R275" s="3" t="s">
        <v>572</v>
      </c>
      <c r="S275" s="3" t="s">
        <v>573</v>
      </c>
      <c r="T275" s="235" t="s">
        <v>574</v>
      </c>
      <c r="U275" s="235"/>
    </row>
    <row r="276" spans="1:21" ht="47.25" x14ac:dyDescent="0.25">
      <c r="A276" s="450"/>
      <c r="B276" s="453"/>
      <c r="C276" s="3" t="s">
        <v>143</v>
      </c>
      <c r="D276" s="3" t="s">
        <v>595</v>
      </c>
      <c r="E276" s="45" t="s">
        <v>596</v>
      </c>
      <c r="F276" s="3" t="s">
        <v>42</v>
      </c>
      <c r="G276" s="183">
        <v>163500</v>
      </c>
      <c r="H276" s="183">
        <v>163500</v>
      </c>
      <c r="I276" s="75">
        <f t="shared" si="16"/>
        <v>0</v>
      </c>
      <c r="J276" s="3">
        <v>1</v>
      </c>
      <c r="K276" s="6">
        <f t="shared" si="24"/>
        <v>0</v>
      </c>
      <c r="L276" s="117">
        <v>7.4999999999999997E-2</v>
      </c>
      <c r="M276" s="78">
        <v>0</v>
      </c>
      <c r="N276" s="48"/>
      <c r="O276" s="49"/>
      <c r="P276" s="23">
        <f>K276+ROUND(K276*L276,0)</f>
        <v>0</v>
      </c>
      <c r="Q276" s="3"/>
      <c r="R276" s="3" t="s">
        <v>572</v>
      </c>
      <c r="S276" s="3" t="s">
        <v>78</v>
      </c>
      <c r="T276" s="235"/>
      <c r="U276" s="235"/>
    </row>
    <row r="277" spans="1:21" ht="31.5" x14ac:dyDescent="0.25">
      <c r="A277" s="450"/>
      <c r="B277" s="453"/>
      <c r="C277" s="3" t="s">
        <v>143</v>
      </c>
      <c r="D277" s="3" t="s">
        <v>597</v>
      </c>
      <c r="E277" s="45" t="s">
        <v>598</v>
      </c>
      <c r="F277" s="3" t="s">
        <v>42</v>
      </c>
      <c r="G277" s="247">
        <v>8026</v>
      </c>
      <c r="H277" s="247">
        <v>7986</v>
      </c>
      <c r="I277" s="75">
        <f t="shared" si="16"/>
        <v>40</v>
      </c>
      <c r="J277" s="3">
        <v>30</v>
      </c>
      <c r="K277" s="6">
        <f t="shared" si="24"/>
        <v>1200</v>
      </c>
      <c r="L277" s="117">
        <v>8.9700000000000002E-2</v>
      </c>
      <c r="M277" s="78">
        <f t="shared" ref="M277:M285" si="25">ROUND(K277*L277,0)</f>
        <v>108</v>
      </c>
      <c r="N277" s="48"/>
      <c r="O277" s="49"/>
      <c r="P277" s="23">
        <f t="shared" si="13"/>
        <v>1308</v>
      </c>
      <c r="Q277" s="3"/>
      <c r="R277" s="3" t="s">
        <v>599</v>
      </c>
      <c r="S277" s="3" t="s">
        <v>600</v>
      </c>
      <c r="T277" s="235"/>
      <c r="U277" s="235"/>
    </row>
    <row r="278" spans="1:21" ht="31.5" x14ac:dyDescent="0.25">
      <c r="A278" s="450"/>
      <c r="B278" s="453"/>
      <c r="C278" s="3" t="s">
        <v>143</v>
      </c>
      <c r="D278" s="3" t="s">
        <v>601</v>
      </c>
      <c r="E278" s="45" t="s">
        <v>602</v>
      </c>
      <c r="F278" s="3" t="s">
        <v>218</v>
      </c>
      <c r="G278" s="247">
        <v>129343</v>
      </c>
      <c r="H278" s="247">
        <v>127557</v>
      </c>
      <c r="I278" s="75">
        <f t="shared" si="16"/>
        <v>1786</v>
      </c>
      <c r="J278" s="3">
        <v>1</v>
      </c>
      <c r="K278" s="6">
        <f t="shared" si="24"/>
        <v>1786</v>
      </c>
      <c r="L278" s="117">
        <v>0</v>
      </c>
      <c r="M278" s="78">
        <f t="shared" si="25"/>
        <v>0</v>
      </c>
      <c r="N278" s="48"/>
      <c r="O278" s="49"/>
      <c r="P278" s="23">
        <f t="shared" si="13"/>
        <v>1786</v>
      </c>
      <c r="Q278" s="3"/>
      <c r="R278" s="3" t="s">
        <v>603</v>
      </c>
      <c r="S278" s="3" t="s">
        <v>604</v>
      </c>
      <c r="T278" s="82">
        <f>SUM(P270:P278)</f>
        <v>82432</v>
      </c>
      <c r="U278" s="235"/>
    </row>
    <row r="279" spans="1:21" ht="31.5" x14ac:dyDescent="0.25">
      <c r="A279" s="450"/>
      <c r="B279" s="453"/>
      <c r="C279" s="124" t="s">
        <v>146</v>
      </c>
      <c r="D279" s="124" t="s">
        <v>605</v>
      </c>
      <c r="E279" s="134" t="s">
        <v>606</v>
      </c>
      <c r="F279" s="124" t="s">
        <v>42</v>
      </c>
      <c r="G279" s="181">
        <v>3866</v>
      </c>
      <c r="H279" s="181">
        <v>3645</v>
      </c>
      <c r="I279" s="126">
        <f t="shared" si="16"/>
        <v>221</v>
      </c>
      <c r="J279" s="124">
        <v>60</v>
      </c>
      <c r="K279" s="128">
        <f t="shared" si="24"/>
        <v>13260</v>
      </c>
      <c r="L279" s="129">
        <v>0</v>
      </c>
      <c r="M279" s="130">
        <f t="shared" si="25"/>
        <v>0</v>
      </c>
      <c r="N279" s="131"/>
      <c r="O279" s="132"/>
      <c r="P279" s="54">
        <f t="shared" si="13"/>
        <v>13260</v>
      </c>
      <c r="Q279" s="124"/>
      <c r="R279" s="3" t="s">
        <v>607</v>
      </c>
      <c r="S279" s="3" t="s">
        <v>608</v>
      </c>
      <c r="T279" s="235" t="s">
        <v>609</v>
      </c>
      <c r="U279" s="235"/>
    </row>
    <row r="280" spans="1:21" ht="31.5" x14ac:dyDescent="0.25">
      <c r="A280" s="450"/>
      <c r="B280" s="453"/>
      <c r="C280" s="124" t="s">
        <v>146</v>
      </c>
      <c r="D280" s="124" t="s">
        <v>610</v>
      </c>
      <c r="E280" s="125" t="s">
        <v>611</v>
      </c>
      <c r="F280" s="124" t="s">
        <v>42</v>
      </c>
      <c r="G280" s="181">
        <v>734000</v>
      </c>
      <c r="H280" s="181">
        <v>723627</v>
      </c>
      <c r="I280" s="126">
        <f t="shared" si="16"/>
        <v>10373</v>
      </c>
      <c r="J280" s="183">
        <v>1</v>
      </c>
      <c r="K280" s="128">
        <f t="shared" si="24"/>
        <v>10373</v>
      </c>
      <c r="L280" s="129">
        <v>0</v>
      </c>
      <c r="M280" s="130">
        <f t="shared" si="25"/>
        <v>0</v>
      </c>
      <c r="N280" s="131"/>
      <c r="O280" s="132"/>
      <c r="P280" s="54">
        <f t="shared" si="13"/>
        <v>10373</v>
      </c>
      <c r="Q280" s="124"/>
      <c r="R280" s="3" t="s">
        <v>612</v>
      </c>
      <c r="S280" s="3" t="s">
        <v>613</v>
      </c>
      <c r="T280" s="235"/>
      <c r="U280" s="112"/>
    </row>
    <row r="281" spans="1:21" ht="31.5" x14ac:dyDescent="0.25">
      <c r="A281" s="450"/>
      <c r="B281" s="453"/>
      <c r="C281" s="124" t="s">
        <v>146</v>
      </c>
      <c r="D281" s="124" t="s">
        <v>614</v>
      </c>
      <c r="E281" s="125" t="s">
        <v>615</v>
      </c>
      <c r="F281" s="124" t="s">
        <v>42</v>
      </c>
      <c r="G281" s="181">
        <v>687</v>
      </c>
      <c r="H281" s="181">
        <v>609</v>
      </c>
      <c r="I281" s="126">
        <f t="shared" si="16"/>
        <v>78</v>
      </c>
      <c r="J281" s="127">
        <v>60</v>
      </c>
      <c r="K281" s="128">
        <f t="shared" si="24"/>
        <v>4680</v>
      </c>
      <c r="L281" s="129">
        <v>0</v>
      </c>
      <c r="M281" s="130">
        <f t="shared" si="25"/>
        <v>0</v>
      </c>
      <c r="N281" s="131"/>
      <c r="O281" s="132"/>
      <c r="P281" s="54">
        <f t="shared" si="13"/>
        <v>4680</v>
      </c>
      <c r="Q281" s="124"/>
      <c r="R281" s="3" t="s">
        <v>607</v>
      </c>
      <c r="S281" s="47" t="s">
        <v>616</v>
      </c>
      <c r="T281" s="112" t="s">
        <v>617</v>
      </c>
      <c r="U281" s="112"/>
    </row>
    <row r="282" spans="1:21" ht="31.5" x14ac:dyDescent="0.25">
      <c r="A282" s="450"/>
      <c r="B282" s="453"/>
      <c r="C282" s="124" t="s">
        <v>146</v>
      </c>
      <c r="D282" s="124" t="s">
        <v>618</v>
      </c>
      <c r="E282" s="125" t="s">
        <v>619</v>
      </c>
      <c r="F282" s="124" t="s">
        <v>42</v>
      </c>
      <c r="G282" s="181">
        <v>2857</v>
      </c>
      <c r="H282" s="181">
        <v>2641</v>
      </c>
      <c r="I282" s="163">
        <f>G282-H282</f>
        <v>216</v>
      </c>
      <c r="J282" s="127">
        <v>60</v>
      </c>
      <c r="K282" s="128">
        <f>I282*J282</f>
        <v>12960</v>
      </c>
      <c r="L282" s="129">
        <v>0</v>
      </c>
      <c r="M282" s="130">
        <f t="shared" si="25"/>
        <v>0</v>
      </c>
      <c r="N282" s="131"/>
      <c r="O282" s="132"/>
      <c r="P282" s="54">
        <f t="shared" si="13"/>
        <v>12960</v>
      </c>
      <c r="Q282" s="124"/>
      <c r="R282" s="3" t="s">
        <v>607</v>
      </c>
      <c r="S282" s="47" t="s">
        <v>620</v>
      </c>
      <c r="T282" s="112" t="s">
        <v>621</v>
      </c>
      <c r="U282" s="112"/>
    </row>
    <row r="283" spans="1:21" ht="31.5" x14ac:dyDescent="0.25">
      <c r="A283" s="450"/>
      <c r="B283" s="453"/>
      <c r="C283" s="124" t="s">
        <v>146</v>
      </c>
      <c r="D283" s="124" t="s">
        <v>622</v>
      </c>
      <c r="E283" s="125" t="s">
        <v>623</v>
      </c>
      <c r="F283" s="124" t="s">
        <v>42</v>
      </c>
      <c r="G283" s="181">
        <v>81168</v>
      </c>
      <c r="H283" s="181">
        <v>75658</v>
      </c>
      <c r="I283" s="126">
        <f>G283-H283</f>
        <v>5510</v>
      </c>
      <c r="J283" s="127">
        <v>1</v>
      </c>
      <c r="K283" s="128">
        <f>I283*J283</f>
        <v>5510</v>
      </c>
      <c r="L283" s="129">
        <v>0</v>
      </c>
      <c r="M283" s="130">
        <f>ROUND(K283*L283,0)</f>
        <v>0</v>
      </c>
      <c r="N283" s="131"/>
      <c r="O283" s="132"/>
      <c r="P283" s="54">
        <f>K283+ROUND(K283*L283,0)</f>
        <v>5510</v>
      </c>
      <c r="Q283" s="124"/>
      <c r="R283" s="3" t="s">
        <v>624</v>
      </c>
      <c r="S283" s="47" t="s">
        <v>625</v>
      </c>
      <c r="T283" s="112" t="s">
        <v>626</v>
      </c>
      <c r="U283" s="112"/>
    </row>
    <row r="284" spans="1:21" ht="31.5" x14ac:dyDescent="0.25">
      <c r="A284" s="450"/>
      <c r="B284" s="453"/>
      <c r="C284" s="3" t="s">
        <v>146</v>
      </c>
      <c r="D284" s="3" t="s">
        <v>627</v>
      </c>
      <c r="E284" s="66" t="s">
        <v>628</v>
      </c>
      <c r="F284" s="3" t="s">
        <v>218</v>
      </c>
      <c r="G284" s="183">
        <v>11536</v>
      </c>
      <c r="H284" s="183">
        <v>10473</v>
      </c>
      <c r="I284" s="75">
        <f t="shared" si="16"/>
        <v>1063</v>
      </c>
      <c r="J284" s="47">
        <v>1</v>
      </c>
      <c r="K284" s="6">
        <f t="shared" ref="K284:K292" si="26">I284*J284</f>
        <v>1063</v>
      </c>
      <c r="L284" s="117">
        <v>0</v>
      </c>
      <c r="M284" s="78">
        <f t="shared" si="25"/>
        <v>0</v>
      </c>
      <c r="N284" s="48"/>
      <c r="O284" s="49"/>
      <c r="P284" s="23">
        <f t="shared" si="13"/>
        <v>1063</v>
      </c>
      <c r="Q284" s="3"/>
      <c r="R284" s="3" t="s">
        <v>629</v>
      </c>
      <c r="S284" s="47" t="s">
        <v>630</v>
      </c>
      <c r="T284" s="112" t="s">
        <v>631</v>
      </c>
      <c r="U284" s="112"/>
    </row>
    <row r="285" spans="1:21" ht="31.5" x14ac:dyDescent="0.25">
      <c r="A285" s="450"/>
      <c r="B285" s="453"/>
      <c r="C285" s="3" t="s">
        <v>146</v>
      </c>
      <c r="D285" s="3" t="s">
        <v>627</v>
      </c>
      <c r="E285" s="66" t="s">
        <v>632</v>
      </c>
      <c r="F285" s="3" t="s">
        <v>218</v>
      </c>
      <c r="G285" s="183">
        <v>10119</v>
      </c>
      <c r="H285" s="183">
        <v>9265</v>
      </c>
      <c r="I285" s="75">
        <f t="shared" si="16"/>
        <v>854</v>
      </c>
      <c r="J285" s="47">
        <v>1</v>
      </c>
      <c r="K285" s="6">
        <f t="shared" si="26"/>
        <v>854</v>
      </c>
      <c r="L285" s="117">
        <v>0</v>
      </c>
      <c r="M285" s="78">
        <f t="shared" si="25"/>
        <v>0</v>
      </c>
      <c r="N285" s="48"/>
      <c r="O285" s="49"/>
      <c r="P285" s="23">
        <f t="shared" si="13"/>
        <v>854</v>
      </c>
      <c r="Q285" s="3"/>
      <c r="R285" s="3" t="s">
        <v>633</v>
      </c>
      <c r="S285" s="47" t="s">
        <v>634</v>
      </c>
      <c r="T285" s="112" t="s">
        <v>631</v>
      </c>
      <c r="U285" s="112"/>
    </row>
    <row r="286" spans="1:21" ht="31.5" x14ac:dyDescent="0.25">
      <c r="A286" s="450"/>
      <c r="B286" s="453"/>
      <c r="C286" s="3" t="s">
        <v>146</v>
      </c>
      <c r="D286" s="3" t="s">
        <v>627</v>
      </c>
      <c r="E286" s="66" t="s">
        <v>635</v>
      </c>
      <c r="F286" s="3" t="s">
        <v>218</v>
      </c>
      <c r="G286" s="183">
        <v>14489</v>
      </c>
      <c r="H286" s="183">
        <v>13650</v>
      </c>
      <c r="I286" s="75">
        <f t="shared" si="16"/>
        <v>839</v>
      </c>
      <c r="J286" s="47">
        <v>1</v>
      </c>
      <c r="K286" s="6">
        <f t="shared" si="26"/>
        <v>839</v>
      </c>
      <c r="L286" s="117">
        <v>0</v>
      </c>
      <c r="M286" s="78">
        <v>0</v>
      </c>
      <c r="N286" s="48"/>
      <c r="O286" s="49"/>
      <c r="P286" s="58">
        <f t="shared" si="13"/>
        <v>839</v>
      </c>
      <c r="Q286" s="3"/>
      <c r="R286" s="3" t="s">
        <v>636</v>
      </c>
      <c r="S286" s="47" t="s">
        <v>637</v>
      </c>
      <c r="T286" s="112" t="s">
        <v>638</v>
      </c>
      <c r="U286" s="112"/>
    </row>
    <row r="287" spans="1:21" s="123" customFormat="1" ht="31.5" x14ac:dyDescent="0.25">
      <c r="A287" s="450"/>
      <c r="B287" s="453"/>
      <c r="C287" s="3" t="s">
        <v>146</v>
      </c>
      <c r="D287" s="3" t="s">
        <v>627</v>
      </c>
      <c r="E287" s="127">
        <v>238259</v>
      </c>
      <c r="F287" s="3" t="s">
        <v>218</v>
      </c>
      <c r="G287" s="183">
        <v>37979</v>
      </c>
      <c r="H287" s="183">
        <v>37600</v>
      </c>
      <c r="I287" s="75">
        <f t="shared" si="16"/>
        <v>379</v>
      </c>
      <c r="J287" s="47">
        <v>1</v>
      </c>
      <c r="K287" s="6">
        <f>I287*J287</f>
        <v>379</v>
      </c>
      <c r="L287" s="117">
        <v>0</v>
      </c>
      <c r="M287" s="78">
        <f t="shared" ref="M287:M292" si="27">ROUND(K287*L287,0)</f>
        <v>0</v>
      </c>
      <c r="N287" s="48"/>
      <c r="O287" s="49"/>
      <c r="P287" s="275">
        <f>K287+ROUND(K287*L287,0)-107</f>
        <v>272</v>
      </c>
      <c r="Q287" s="274" t="s">
        <v>892</v>
      </c>
      <c r="R287" s="3" t="s">
        <v>639</v>
      </c>
      <c r="S287" s="47" t="s">
        <v>640</v>
      </c>
      <c r="T287" s="112" t="s">
        <v>641</v>
      </c>
      <c r="U287" s="276" t="s">
        <v>898</v>
      </c>
    </row>
    <row r="288" spans="1:21" ht="31.5" x14ac:dyDescent="0.25">
      <c r="A288" s="450"/>
      <c r="B288" s="453"/>
      <c r="C288" s="124" t="s">
        <v>146</v>
      </c>
      <c r="D288" s="124" t="s">
        <v>627</v>
      </c>
      <c r="E288" s="125" t="s">
        <v>642</v>
      </c>
      <c r="F288" s="3" t="s">
        <v>218</v>
      </c>
      <c r="G288" s="183">
        <v>11256</v>
      </c>
      <c r="H288" s="183">
        <v>10399</v>
      </c>
      <c r="I288" s="75">
        <f t="shared" si="16"/>
        <v>857</v>
      </c>
      <c r="J288" s="47">
        <v>1</v>
      </c>
      <c r="K288" s="6">
        <f t="shared" si="26"/>
        <v>857</v>
      </c>
      <c r="L288" s="117">
        <v>0</v>
      </c>
      <c r="M288" s="78">
        <f t="shared" si="27"/>
        <v>0</v>
      </c>
      <c r="N288" s="48"/>
      <c r="O288" s="49"/>
      <c r="P288" s="61">
        <f t="shared" si="13"/>
        <v>857</v>
      </c>
      <c r="Q288" s="254"/>
      <c r="R288" s="94" t="s">
        <v>643</v>
      </c>
      <c r="S288" s="133" t="s">
        <v>644</v>
      </c>
      <c r="T288" s="112" t="s">
        <v>645</v>
      </c>
      <c r="U288" s="112"/>
    </row>
    <row r="289" spans="1:21" ht="31.5" x14ac:dyDescent="0.25">
      <c r="A289" s="450"/>
      <c r="B289" s="453"/>
      <c r="C289" s="3" t="s">
        <v>146</v>
      </c>
      <c r="D289" s="3" t="s">
        <v>627</v>
      </c>
      <c r="E289" s="66" t="s">
        <v>646</v>
      </c>
      <c r="F289" s="3" t="s">
        <v>218</v>
      </c>
      <c r="G289" s="183">
        <v>30660</v>
      </c>
      <c r="H289" s="183">
        <v>30091</v>
      </c>
      <c r="I289" s="75">
        <f t="shared" si="16"/>
        <v>569</v>
      </c>
      <c r="J289" s="47">
        <v>1</v>
      </c>
      <c r="K289" s="6">
        <f t="shared" si="26"/>
        <v>569</v>
      </c>
      <c r="L289" s="117">
        <v>0</v>
      </c>
      <c r="M289" s="78">
        <f t="shared" si="27"/>
        <v>0</v>
      </c>
      <c r="N289" s="48"/>
      <c r="O289" s="49"/>
      <c r="P289" s="11">
        <f t="shared" si="13"/>
        <v>569</v>
      </c>
      <c r="Q289" s="3"/>
      <c r="R289" s="3" t="s">
        <v>647</v>
      </c>
      <c r="S289" s="47" t="s">
        <v>648</v>
      </c>
      <c r="T289" s="112"/>
      <c r="U289" s="112"/>
    </row>
    <row r="290" spans="1:21" ht="31.5" x14ac:dyDescent="0.25">
      <c r="A290" s="450"/>
      <c r="B290" s="453"/>
      <c r="C290" s="3" t="s">
        <v>146</v>
      </c>
      <c r="D290" s="3" t="s">
        <v>627</v>
      </c>
      <c r="E290" s="66" t="s">
        <v>649</v>
      </c>
      <c r="F290" s="3" t="s">
        <v>218</v>
      </c>
      <c r="G290" s="183">
        <v>54705</v>
      </c>
      <c r="H290" s="183">
        <v>54617</v>
      </c>
      <c r="I290" s="75">
        <f t="shared" si="16"/>
        <v>88</v>
      </c>
      <c r="J290" s="47">
        <v>1</v>
      </c>
      <c r="K290" s="6">
        <f t="shared" si="26"/>
        <v>88</v>
      </c>
      <c r="L290" s="117">
        <v>0</v>
      </c>
      <c r="M290" s="78">
        <f t="shared" si="27"/>
        <v>0</v>
      </c>
      <c r="N290" s="48"/>
      <c r="O290" s="49"/>
      <c r="P290" s="23">
        <f t="shared" si="13"/>
        <v>88</v>
      </c>
      <c r="Q290" s="3"/>
      <c r="R290" s="3" t="s">
        <v>650</v>
      </c>
      <c r="S290" s="47" t="s">
        <v>651</v>
      </c>
      <c r="T290" s="112"/>
      <c r="U290" s="112"/>
    </row>
    <row r="291" spans="1:21" ht="31.5" x14ac:dyDescent="0.25">
      <c r="A291" s="450"/>
      <c r="B291" s="453"/>
      <c r="C291" s="3" t="s">
        <v>146</v>
      </c>
      <c r="D291" s="3" t="s">
        <v>627</v>
      </c>
      <c r="E291" s="66"/>
      <c r="F291" s="3" t="s">
        <v>218</v>
      </c>
      <c r="G291" s="183"/>
      <c r="H291" s="183"/>
      <c r="I291" s="75">
        <f t="shared" si="16"/>
        <v>0</v>
      </c>
      <c r="J291" s="47">
        <v>1</v>
      </c>
      <c r="K291" s="6">
        <f t="shared" si="26"/>
        <v>0</v>
      </c>
      <c r="L291" s="117">
        <v>0</v>
      </c>
      <c r="M291" s="78">
        <f t="shared" si="27"/>
        <v>0</v>
      </c>
      <c r="N291" s="48"/>
      <c r="O291" s="49"/>
      <c r="P291" s="144">
        <v>332</v>
      </c>
      <c r="Q291" s="3" t="s">
        <v>652</v>
      </c>
      <c r="R291" s="3" t="s">
        <v>653</v>
      </c>
      <c r="S291" s="47" t="s">
        <v>654</v>
      </c>
      <c r="T291" s="112" t="s">
        <v>655</v>
      </c>
      <c r="U291" s="112"/>
    </row>
    <row r="292" spans="1:21" ht="31.5" x14ac:dyDescent="0.25">
      <c r="A292" s="450"/>
      <c r="B292" s="453"/>
      <c r="C292" s="3" t="s">
        <v>146</v>
      </c>
      <c r="D292" s="3" t="s">
        <v>627</v>
      </c>
      <c r="E292" s="66" t="s">
        <v>656</v>
      </c>
      <c r="F292" s="3" t="s">
        <v>218</v>
      </c>
      <c r="G292" s="183">
        <v>47299</v>
      </c>
      <c r="H292" s="183">
        <v>46056</v>
      </c>
      <c r="I292" s="118">
        <f t="shared" si="16"/>
        <v>1243</v>
      </c>
      <c r="J292" s="47">
        <v>1</v>
      </c>
      <c r="K292" s="6">
        <f t="shared" si="26"/>
        <v>1243</v>
      </c>
      <c r="L292" s="117">
        <v>0</v>
      </c>
      <c r="M292" s="78">
        <f t="shared" si="27"/>
        <v>0</v>
      </c>
      <c r="N292" s="48"/>
      <c r="O292" s="49"/>
      <c r="P292" s="23">
        <f t="shared" ref="P292:P339" si="28">K292+ROUND(K292*L292,0)</f>
        <v>1243</v>
      </c>
      <c r="Q292" s="45"/>
      <c r="R292" s="3" t="s">
        <v>657</v>
      </c>
      <c r="S292" s="47" t="s">
        <v>658</v>
      </c>
      <c r="T292" s="112"/>
      <c r="U292" s="112"/>
    </row>
    <row r="293" spans="1:21" ht="31.5" x14ac:dyDescent="0.25">
      <c r="A293" s="450"/>
      <c r="B293" s="453"/>
      <c r="C293" s="3" t="s">
        <v>146</v>
      </c>
      <c r="D293" s="3" t="s">
        <v>627</v>
      </c>
      <c r="E293" s="66" t="s">
        <v>659</v>
      </c>
      <c r="F293" s="3" t="s">
        <v>218</v>
      </c>
      <c r="G293" s="183">
        <v>33062</v>
      </c>
      <c r="H293" s="183">
        <v>33062</v>
      </c>
      <c r="I293" s="75">
        <f t="shared" si="16"/>
        <v>0</v>
      </c>
      <c r="J293" s="47">
        <v>1</v>
      </c>
      <c r="K293" s="6">
        <f>I293*J293</f>
        <v>0</v>
      </c>
      <c r="L293" s="117">
        <v>0</v>
      </c>
      <c r="M293" s="78">
        <f>ROUND(K293*L293,0)</f>
        <v>0</v>
      </c>
      <c r="N293" s="48"/>
      <c r="O293" s="49"/>
      <c r="P293" s="144">
        <v>225</v>
      </c>
      <c r="Q293" s="3" t="s">
        <v>499</v>
      </c>
      <c r="R293" s="3" t="s">
        <v>660</v>
      </c>
      <c r="S293" s="47" t="s">
        <v>661</v>
      </c>
      <c r="T293" s="112"/>
      <c r="U293" s="112"/>
    </row>
    <row r="294" spans="1:21" ht="31.5" x14ac:dyDescent="0.25">
      <c r="A294" s="450"/>
      <c r="B294" s="453"/>
      <c r="C294" s="3" t="s">
        <v>146</v>
      </c>
      <c r="D294" s="3" t="s">
        <v>627</v>
      </c>
      <c r="E294" s="66" t="s">
        <v>662</v>
      </c>
      <c r="F294" s="3" t="s">
        <v>218</v>
      </c>
      <c r="G294" s="183">
        <v>44188</v>
      </c>
      <c r="H294" s="183">
        <v>43163</v>
      </c>
      <c r="I294" s="75">
        <f t="shared" si="16"/>
        <v>1025</v>
      </c>
      <c r="J294" s="47">
        <v>1</v>
      </c>
      <c r="K294" s="6">
        <f>I294*J294</f>
        <v>1025</v>
      </c>
      <c r="L294" s="117">
        <v>0</v>
      </c>
      <c r="M294" s="78">
        <f>ROUND(K294*L294,0)</f>
        <v>0</v>
      </c>
      <c r="N294" s="48"/>
      <c r="O294" s="49"/>
      <c r="P294" s="23">
        <f t="shared" si="28"/>
        <v>1025</v>
      </c>
      <c r="Q294" s="3"/>
      <c r="R294" s="3" t="s">
        <v>663</v>
      </c>
      <c r="S294" s="47" t="s">
        <v>664</v>
      </c>
      <c r="T294" s="112"/>
      <c r="U294" s="112"/>
    </row>
    <row r="295" spans="1:21" ht="31.5" x14ac:dyDescent="0.25">
      <c r="A295" s="450"/>
      <c r="B295" s="453"/>
      <c r="C295" s="3" t="s">
        <v>146</v>
      </c>
      <c r="D295" s="3" t="s">
        <v>627</v>
      </c>
      <c r="E295" s="66" t="s">
        <v>665</v>
      </c>
      <c r="F295" s="3" t="s">
        <v>218</v>
      </c>
      <c r="G295" s="183">
        <v>77485</v>
      </c>
      <c r="H295" s="183">
        <v>76893</v>
      </c>
      <c r="I295" s="75">
        <f t="shared" si="16"/>
        <v>592</v>
      </c>
      <c r="J295" s="47">
        <v>1</v>
      </c>
      <c r="K295" s="6">
        <f t="shared" ref="K295:K305" si="29">I295*J295</f>
        <v>592</v>
      </c>
      <c r="L295" s="117">
        <v>0</v>
      </c>
      <c r="M295" s="78">
        <f>ROUND(K295*L295,0)</f>
        <v>0</v>
      </c>
      <c r="N295" s="48"/>
      <c r="O295" s="49"/>
      <c r="P295" s="23">
        <f t="shared" si="28"/>
        <v>592</v>
      </c>
      <c r="Q295" s="3"/>
      <c r="R295" s="3" t="s">
        <v>666</v>
      </c>
      <c r="S295" s="47" t="s">
        <v>667</v>
      </c>
      <c r="T295" s="112"/>
      <c r="U295" s="112"/>
    </row>
    <row r="296" spans="1:21" ht="31.5" x14ac:dyDescent="0.25">
      <c r="A296" s="450"/>
      <c r="B296" s="453"/>
      <c r="C296" s="3" t="s">
        <v>146</v>
      </c>
      <c r="D296" s="3" t="s">
        <v>627</v>
      </c>
      <c r="E296" s="66" t="s">
        <v>668</v>
      </c>
      <c r="F296" s="3" t="s">
        <v>218</v>
      </c>
      <c r="G296" s="183">
        <v>39689</v>
      </c>
      <c r="H296" s="183">
        <v>39638</v>
      </c>
      <c r="I296" s="75">
        <f t="shared" si="16"/>
        <v>51</v>
      </c>
      <c r="J296" s="47">
        <v>1</v>
      </c>
      <c r="K296" s="6">
        <f t="shared" si="29"/>
        <v>51</v>
      </c>
      <c r="L296" s="117">
        <v>0</v>
      </c>
      <c r="M296" s="78">
        <f>ROUND(K296*L296,0)</f>
        <v>0</v>
      </c>
      <c r="N296" s="48"/>
      <c r="O296" s="49"/>
      <c r="P296" s="23">
        <f t="shared" si="28"/>
        <v>51</v>
      </c>
      <c r="Q296" s="3"/>
      <c r="R296" s="3" t="s">
        <v>669</v>
      </c>
      <c r="S296" s="47" t="s">
        <v>670</v>
      </c>
      <c r="T296" s="112"/>
      <c r="U296" s="112"/>
    </row>
    <row r="297" spans="1:21" ht="31.5" x14ac:dyDescent="0.25">
      <c r="A297" s="450"/>
      <c r="B297" s="453"/>
      <c r="C297" s="3" t="s">
        <v>146</v>
      </c>
      <c r="D297" s="3" t="s">
        <v>627</v>
      </c>
      <c r="E297" s="66" t="s">
        <v>671</v>
      </c>
      <c r="F297" s="3" t="s">
        <v>218</v>
      </c>
      <c r="G297" s="183">
        <v>29351</v>
      </c>
      <c r="H297" s="183">
        <v>29091</v>
      </c>
      <c r="I297" s="75">
        <f t="shared" si="16"/>
        <v>260</v>
      </c>
      <c r="J297" s="47">
        <v>1</v>
      </c>
      <c r="K297" s="6">
        <f t="shared" si="29"/>
        <v>260</v>
      </c>
      <c r="L297" s="117">
        <v>0</v>
      </c>
      <c r="M297" s="78">
        <v>0</v>
      </c>
      <c r="N297" s="48"/>
      <c r="O297" s="49"/>
      <c r="P297" s="23">
        <f t="shared" si="28"/>
        <v>260</v>
      </c>
      <c r="Q297" s="3"/>
      <c r="R297" s="3" t="s">
        <v>672</v>
      </c>
      <c r="S297" s="47" t="s">
        <v>673</v>
      </c>
      <c r="T297" s="112"/>
      <c r="U297" s="112"/>
    </row>
    <row r="298" spans="1:21" ht="31.5" x14ac:dyDescent="0.25">
      <c r="A298" s="450"/>
      <c r="B298" s="453"/>
      <c r="C298" s="3" t="s">
        <v>146</v>
      </c>
      <c r="D298" s="3" t="s">
        <v>627</v>
      </c>
      <c r="E298" s="66" t="s">
        <v>674</v>
      </c>
      <c r="F298" s="3" t="s">
        <v>218</v>
      </c>
      <c r="G298" s="183">
        <v>1136</v>
      </c>
      <c r="H298" s="183">
        <v>1132</v>
      </c>
      <c r="I298" s="75">
        <f t="shared" si="16"/>
        <v>4</v>
      </c>
      <c r="J298" s="47">
        <v>1</v>
      </c>
      <c r="K298" s="6">
        <f t="shared" si="29"/>
        <v>4</v>
      </c>
      <c r="L298" s="117">
        <v>0</v>
      </c>
      <c r="M298" s="78">
        <f t="shared" ref="M298:M305" si="30">ROUND(K298*L298,0)</f>
        <v>0</v>
      </c>
      <c r="N298" s="48"/>
      <c r="O298" s="49"/>
      <c r="P298" s="23">
        <f t="shared" si="28"/>
        <v>4</v>
      </c>
      <c r="Q298" s="3"/>
      <c r="R298" s="3" t="s">
        <v>672</v>
      </c>
      <c r="S298" s="47" t="s">
        <v>675</v>
      </c>
      <c r="T298" s="112"/>
      <c r="U298" s="82">
        <f>P63+P64-T299</f>
        <v>895</v>
      </c>
    </row>
    <row r="299" spans="1:21" ht="31.5" x14ac:dyDescent="0.25">
      <c r="A299" s="450"/>
      <c r="B299" s="453"/>
      <c r="C299" s="3" t="s">
        <v>146</v>
      </c>
      <c r="D299" s="3" t="s">
        <v>676</v>
      </c>
      <c r="E299" s="66" t="s">
        <v>677</v>
      </c>
      <c r="F299" s="3" t="s">
        <v>42</v>
      </c>
      <c r="G299" s="247">
        <v>9688</v>
      </c>
      <c r="H299" s="247">
        <v>9344</v>
      </c>
      <c r="I299" s="75">
        <f t="shared" si="16"/>
        <v>344</v>
      </c>
      <c r="J299" s="238">
        <v>30</v>
      </c>
      <c r="K299" s="6">
        <f t="shared" si="29"/>
        <v>10320</v>
      </c>
      <c r="L299" s="117">
        <v>0</v>
      </c>
      <c r="M299" s="78">
        <f t="shared" si="30"/>
        <v>0</v>
      </c>
      <c r="N299" s="48"/>
      <c r="O299" s="49"/>
      <c r="P299" s="23">
        <f t="shared" si="28"/>
        <v>10320</v>
      </c>
      <c r="Q299" s="3"/>
      <c r="R299" s="3" t="s">
        <v>678</v>
      </c>
      <c r="S299" s="3" t="s">
        <v>679</v>
      </c>
      <c r="T299" s="82">
        <f>SUM(P279:P299)</f>
        <v>65377</v>
      </c>
      <c r="U299" s="112"/>
    </row>
    <row r="300" spans="1:21" ht="31.5" x14ac:dyDescent="0.25">
      <c r="A300" s="450"/>
      <c r="B300" s="453"/>
      <c r="C300" s="3" t="s">
        <v>149</v>
      </c>
      <c r="D300" s="3" t="s">
        <v>680</v>
      </c>
      <c r="E300" s="45" t="s">
        <v>681</v>
      </c>
      <c r="F300" s="3" t="s">
        <v>42</v>
      </c>
      <c r="G300" s="247">
        <v>371</v>
      </c>
      <c r="H300" s="247">
        <v>202</v>
      </c>
      <c r="I300" s="75">
        <f t="shared" si="16"/>
        <v>169</v>
      </c>
      <c r="J300" s="47">
        <v>30</v>
      </c>
      <c r="K300" s="6">
        <f t="shared" si="29"/>
        <v>5070</v>
      </c>
      <c r="L300" s="117">
        <v>0</v>
      </c>
      <c r="M300" s="78">
        <f t="shared" si="30"/>
        <v>0</v>
      </c>
      <c r="N300" s="48"/>
      <c r="O300" s="49"/>
      <c r="P300" s="23">
        <f t="shared" si="28"/>
        <v>5070</v>
      </c>
      <c r="Q300" s="3"/>
      <c r="R300" s="116" t="s">
        <v>682</v>
      </c>
      <c r="S300" s="47" t="s">
        <v>683</v>
      </c>
      <c r="T300" s="112"/>
      <c r="U300" s="112"/>
    </row>
    <row r="301" spans="1:21" ht="31.5" x14ac:dyDescent="0.25">
      <c r="A301" s="450"/>
      <c r="B301" s="453"/>
      <c r="C301" s="3" t="s">
        <v>149</v>
      </c>
      <c r="D301" s="3" t="s">
        <v>684</v>
      </c>
      <c r="E301" s="45" t="s">
        <v>685</v>
      </c>
      <c r="F301" s="3" t="s">
        <v>218</v>
      </c>
      <c r="G301" s="69">
        <v>20937</v>
      </c>
      <c r="H301" s="69">
        <v>20412</v>
      </c>
      <c r="I301" s="75">
        <f t="shared" si="16"/>
        <v>525</v>
      </c>
      <c r="J301" s="47">
        <v>40</v>
      </c>
      <c r="K301" s="6">
        <f t="shared" si="29"/>
        <v>21000</v>
      </c>
      <c r="L301" s="117">
        <v>0</v>
      </c>
      <c r="M301" s="78">
        <f t="shared" si="30"/>
        <v>0</v>
      </c>
      <c r="N301" s="48"/>
      <c r="O301" s="49"/>
      <c r="P301" s="23">
        <f t="shared" si="28"/>
        <v>21000</v>
      </c>
      <c r="Q301" s="3"/>
      <c r="R301" s="116" t="s">
        <v>686</v>
      </c>
      <c r="S301" s="47" t="s">
        <v>687</v>
      </c>
      <c r="T301" s="112"/>
      <c r="U301" s="235"/>
    </row>
    <row r="302" spans="1:21" ht="31.5" x14ac:dyDescent="0.25">
      <c r="A302" s="450"/>
      <c r="B302" s="453"/>
      <c r="C302" s="3" t="s">
        <v>149</v>
      </c>
      <c r="D302" s="3" t="s">
        <v>688</v>
      </c>
      <c r="E302" s="45" t="s">
        <v>689</v>
      </c>
      <c r="F302" s="3" t="s">
        <v>218</v>
      </c>
      <c r="G302" s="183">
        <v>364</v>
      </c>
      <c r="H302" s="183">
        <v>364</v>
      </c>
      <c r="I302" s="75">
        <f t="shared" si="16"/>
        <v>0</v>
      </c>
      <c r="J302" s="3">
        <v>1</v>
      </c>
      <c r="K302" s="6">
        <f t="shared" si="29"/>
        <v>0</v>
      </c>
      <c r="L302" s="117">
        <v>0</v>
      </c>
      <c r="M302" s="78">
        <f t="shared" si="30"/>
        <v>0</v>
      </c>
      <c r="N302" s="48"/>
      <c r="O302" s="49"/>
      <c r="P302" s="23">
        <f t="shared" si="28"/>
        <v>0</v>
      </c>
      <c r="Q302" s="3"/>
      <c r="R302" s="3" t="s">
        <v>690</v>
      </c>
      <c r="S302" s="3" t="s">
        <v>691</v>
      </c>
      <c r="T302" s="235"/>
      <c r="U302" s="235"/>
    </row>
    <row r="303" spans="1:21" ht="31.5" x14ac:dyDescent="0.25">
      <c r="A303" s="450"/>
      <c r="B303" s="453"/>
      <c r="C303" s="3" t="s">
        <v>149</v>
      </c>
      <c r="D303" s="3" t="s">
        <v>688</v>
      </c>
      <c r="E303" s="45" t="s">
        <v>692</v>
      </c>
      <c r="F303" s="3" t="s">
        <v>218</v>
      </c>
      <c r="G303" s="183">
        <v>2457</v>
      </c>
      <c r="H303" s="183">
        <v>2457</v>
      </c>
      <c r="I303" s="75">
        <f t="shared" si="16"/>
        <v>0</v>
      </c>
      <c r="J303" s="3">
        <v>1</v>
      </c>
      <c r="K303" s="6">
        <f t="shared" si="29"/>
        <v>0</v>
      </c>
      <c r="L303" s="117">
        <v>0</v>
      </c>
      <c r="M303" s="78">
        <f t="shared" si="30"/>
        <v>0</v>
      </c>
      <c r="N303" s="48"/>
      <c r="O303" s="49"/>
      <c r="P303" s="23">
        <f t="shared" si="28"/>
        <v>0</v>
      </c>
      <c r="Q303" s="3"/>
      <c r="R303" s="3" t="s">
        <v>693</v>
      </c>
      <c r="S303" s="3" t="s">
        <v>694</v>
      </c>
      <c r="T303" s="235"/>
      <c r="U303" s="235"/>
    </row>
    <row r="304" spans="1:21" ht="31.5" x14ac:dyDescent="0.25">
      <c r="A304" s="450"/>
      <c r="B304" s="453"/>
      <c r="C304" s="3" t="s">
        <v>149</v>
      </c>
      <c r="D304" s="3" t="s">
        <v>688</v>
      </c>
      <c r="E304" s="45" t="s">
        <v>695</v>
      </c>
      <c r="F304" s="3" t="s">
        <v>218</v>
      </c>
      <c r="G304" s="183">
        <v>4441</v>
      </c>
      <c r="H304" s="183">
        <v>4441</v>
      </c>
      <c r="I304" s="75">
        <f t="shared" si="16"/>
        <v>0</v>
      </c>
      <c r="J304" s="3">
        <v>1</v>
      </c>
      <c r="K304" s="6">
        <f t="shared" si="29"/>
        <v>0</v>
      </c>
      <c r="L304" s="117">
        <v>0</v>
      </c>
      <c r="M304" s="78">
        <f t="shared" si="30"/>
        <v>0</v>
      </c>
      <c r="N304" s="48"/>
      <c r="O304" s="49"/>
      <c r="P304" s="23">
        <f t="shared" si="28"/>
        <v>0</v>
      </c>
      <c r="Q304" s="3"/>
      <c r="R304" s="3" t="s">
        <v>696</v>
      </c>
      <c r="S304" s="3" t="s">
        <v>697</v>
      </c>
      <c r="T304" s="235" t="s">
        <v>698</v>
      </c>
      <c r="U304" s="235"/>
    </row>
    <row r="305" spans="1:21" ht="31.5" x14ac:dyDescent="0.25">
      <c r="A305" s="450"/>
      <c r="B305" s="453"/>
      <c r="C305" s="3" t="s">
        <v>149</v>
      </c>
      <c r="D305" s="3" t="s">
        <v>688</v>
      </c>
      <c r="E305" s="45" t="s">
        <v>699</v>
      </c>
      <c r="F305" s="3" t="s">
        <v>218</v>
      </c>
      <c r="G305" s="183">
        <v>15465</v>
      </c>
      <c r="H305" s="183">
        <v>15465</v>
      </c>
      <c r="I305" s="75">
        <f t="shared" si="16"/>
        <v>0</v>
      </c>
      <c r="J305" s="3">
        <v>1</v>
      </c>
      <c r="K305" s="6">
        <f t="shared" si="29"/>
        <v>0</v>
      </c>
      <c r="L305" s="117">
        <v>0</v>
      </c>
      <c r="M305" s="78">
        <f t="shared" si="30"/>
        <v>0</v>
      </c>
      <c r="N305" s="48"/>
      <c r="O305" s="49"/>
      <c r="P305" s="144">
        <v>157</v>
      </c>
      <c r="Q305" s="3" t="s">
        <v>499</v>
      </c>
      <c r="R305" s="3" t="s">
        <v>700</v>
      </c>
      <c r="S305" s="3" t="s">
        <v>701</v>
      </c>
      <c r="T305" s="235"/>
      <c r="U305" s="235"/>
    </row>
    <row r="306" spans="1:21" ht="47.25" x14ac:dyDescent="0.25">
      <c r="A306" s="450"/>
      <c r="B306" s="453"/>
      <c r="C306" s="124" t="s">
        <v>149</v>
      </c>
      <c r="D306" s="124" t="s">
        <v>702</v>
      </c>
      <c r="E306" s="134" t="s">
        <v>703</v>
      </c>
      <c r="F306" s="124" t="s">
        <v>218</v>
      </c>
      <c r="G306" s="204">
        <v>37207</v>
      </c>
      <c r="H306" s="204">
        <v>37207</v>
      </c>
      <c r="I306" s="126">
        <f t="shared" si="16"/>
        <v>0</v>
      </c>
      <c r="J306" s="124">
        <v>40</v>
      </c>
      <c r="K306" s="128">
        <f>I306*J306</f>
        <v>0</v>
      </c>
      <c r="L306" s="129">
        <v>9.7000000000000003E-2</v>
      </c>
      <c r="M306" s="130">
        <f>ROUND(K306*L306,0)</f>
        <v>0</v>
      </c>
      <c r="N306" s="131"/>
      <c r="O306" s="132"/>
      <c r="P306" s="54">
        <f t="shared" si="28"/>
        <v>0</v>
      </c>
      <c r="Q306" s="124" t="s">
        <v>571</v>
      </c>
      <c r="R306" s="3" t="s">
        <v>572</v>
      </c>
      <c r="S306" s="3" t="s">
        <v>704</v>
      </c>
      <c r="T306" s="235"/>
      <c r="U306" s="235"/>
    </row>
    <row r="307" spans="1:21" ht="47.25" x14ac:dyDescent="0.25">
      <c r="A307" s="450"/>
      <c r="B307" s="453"/>
      <c r="C307" s="124" t="s">
        <v>149</v>
      </c>
      <c r="D307" s="124" t="s">
        <v>702</v>
      </c>
      <c r="E307" s="134" t="s">
        <v>705</v>
      </c>
      <c r="F307" s="124" t="s">
        <v>218</v>
      </c>
      <c r="G307" s="204">
        <v>62991</v>
      </c>
      <c r="H307" s="204">
        <v>62749</v>
      </c>
      <c r="I307" s="126">
        <f t="shared" ref="I307:I340" si="31">G307-H307</f>
        <v>242</v>
      </c>
      <c r="J307" s="124">
        <v>40</v>
      </c>
      <c r="K307" s="128">
        <f t="shared" ref="K307:K316" si="32">I307*J307</f>
        <v>9680</v>
      </c>
      <c r="L307" s="129">
        <v>9.7000000000000003E-2</v>
      </c>
      <c r="M307" s="130">
        <f>ROUND(K307*L307,0)</f>
        <v>939</v>
      </c>
      <c r="N307" s="131"/>
      <c r="O307" s="132"/>
      <c r="P307" s="54">
        <f t="shared" si="28"/>
        <v>10619</v>
      </c>
      <c r="Q307" s="124" t="s">
        <v>571</v>
      </c>
      <c r="R307" s="3" t="s">
        <v>572</v>
      </c>
      <c r="S307" s="3" t="s">
        <v>704</v>
      </c>
      <c r="T307" s="235"/>
      <c r="U307" s="235"/>
    </row>
    <row r="308" spans="1:21" ht="31.5" x14ac:dyDescent="0.25">
      <c r="A308" s="450"/>
      <c r="B308" s="453"/>
      <c r="C308" s="3" t="s">
        <v>149</v>
      </c>
      <c r="D308" s="3" t="s">
        <v>706</v>
      </c>
      <c r="E308" s="45" t="s">
        <v>707</v>
      </c>
      <c r="F308" s="3" t="s">
        <v>42</v>
      </c>
      <c r="G308" s="183"/>
      <c r="H308" s="183"/>
      <c r="I308" s="75">
        <f t="shared" si="31"/>
        <v>0</v>
      </c>
      <c r="J308" s="3">
        <v>1</v>
      </c>
      <c r="K308" s="6">
        <f t="shared" si="32"/>
        <v>0</v>
      </c>
      <c r="L308" s="117">
        <v>0</v>
      </c>
      <c r="M308" s="78">
        <f>ROUND(K308*L308,0)</f>
        <v>0</v>
      </c>
      <c r="N308" s="48"/>
      <c r="O308" s="49"/>
      <c r="P308" s="144">
        <v>428</v>
      </c>
      <c r="Q308" s="3" t="s">
        <v>652</v>
      </c>
      <c r="R308" s="3" t="s">
        <v>708</v>
      </c>
      <c r="S308" s="3" t="s">
        <v>709</v>
      </c>
      <c r="T308" s="235"/>
      <c r="U308" s="112"/>
    </row>
    <row r="309" spans="1:21" ht="31.5" x14ac:dyDescent="0.25">
      <c r="A309" s="450"/>
      <c r="B309" s="453"/>
      <c r="C309" s="3" t="s">
        <v>149</v>
      </c>
      <c r="D309" s="3" t="s">
        <v>710</v>
      </c>
      <c r="E309" s="45" t="s">
        <v>711</v>
      </c>
      <c r="F309" s="3" t="s">
        <v>42</v>
      </c>
      <c r="G309" s="247">
        <v>3906</v>
      </c>
      <c r="H309" s="247">
        <v>3906</v>
      </c>
      <c r="I309" s="75">
        <f t="shared" si="31"/>
        <v>0</v>
      </c>
      <c r="J309" s="47">
        <v>30</v>
      </c>
      <c r="K309" s="6">
        <f t="shared" si="32"/>
        <v>0</v>
      </c>
      <c r="L309" s="117">
        <v>0</v>
      </c>
      <c r="M309" s="78">
        <v>0</v>
      </c>
      <c r="N309" s="48"/>
      <c r="O309" s="49"/>
      <c r="P309" s="23">
        <f t="shared" si="28"/>
        <v>0</v>
      </c>
      <c r="Q309" s="3"/>
      <c r="R309" s="116" t="s">
        <v>682</v>
      </c>
      <c r="S309" s="47" t="s">
        <v>683</v>
      </c>
      <c r="T309" s="112"/>
      <c r="U309" s="82">
        <f>P65+P66-T310</f>
        <v>2160</v>
      </c>
    </row>
    <row r="310" spans="1:21" ht="31.5" x14ac:dyDescent="0.25">
      <c r="A310" s="450"/>
      <c r="B310" s="453"/>
      <c r="C310" s="3" t="s">
        <v>149</v>
      </c>
      <c r="D310" s="3" t="s">
        <v>712</v>
      </c>
      <c r="E310" s="45" t="s">
        <v>713</v>
      </c>
      <c r="F310" s="3" t="s">
        <v>42</v>
      </c>
      <c r="G310" s="247">
        <v>19581</v>
      </c>
      <c r="H310" s="247">
        <v>19578</v>
      </c>
      <c r="I310" s="75">
        <f t="shared" si="31"/>
        <v>3</v>
      </c>
      <c r="J310" s="47">
        <v>1</v>
      </c>
      <c r="K310" s="6">
        <f t="shared" si="32"/>
        <v>3</v>
      </c>
      <c r="L310" s="117">
        <v>0</v>
      </c>
      <c r="M310" s="78">
        <f t="shared" ref="M310:M316" si="33">ROUND(K310*L310,0)</f>
        <v>0</v>
      </c>
      <c r="N310" s="48"/>
      <c r="O310" s="49"/>
      <c r="P310" s="23">
        <f t="shared" si="28"/>
        <v>3</v>
      </c>
      <c r="Q310" s="3"/>
      <c r="R310" s="116" t="s">
        <v>714</v>
      </c>
      <c r="S310" s="47" t="s">
        <v>715</v>
      </c>
      <c r="T310" s="82">
        <f>SUM(P300:P310)</f>
        <v>37277</v>
      </c>
      <c r="U310" s="235"/>
    </row>
    <row r="311" spans="1:21" ht="31.5" x14ac:dyDescent="0.25">
      <c r="A311" s="450"/>
      <c r="B311" s="453"/>
      <c r="C311" s="3" t="s">
        <v>152</v>
      </c>
      <c r="D311" s="3" t="s">
        <v>716</v>
      </c>
      <c r="E311" s="45" t="s">
        <v>717</v>
      </c>
      <c r="F311" s="3" t="s">
        <v>42</v>
      </c>
      <c r="G311" s="247">
        <v>53835</v>
      </c>
      <c r="H311" s="247">
        <v>52867</v>
      </c>
      <c r="I311" s="75">
        <f t="shared" si="31"/>
        <v>968</v>
      </c>
      <c r="J311" s="3">
        <v>1</v>
      </c>
      <c r="K311" s="6">
        <f t="shared" si="32"/>
        <v>968</v>
      </c>
      <c r="L311" s="117">
        <v>0</v>
      </c>
      <c r="M311" s="78">
        <f t="shared" si="33"/>
        <v>0</v>
      </c>
      <c r="N311" s="48"/>
      <c r="O311" s="49"/>
      <c r="P311" s="23">
        <f t="shared" si="28"/>
        <v>968</v>
      </c>
      <c r="Q311" s="3"/>
      <c r="R311" s="3" t="s">
        <v>718</v>
      </c>
      <c r="S311" s="3" t="s">
        <v>417</v>
      </c>
      <c r="T311" s="235"/>
      <c r="U311" s="235"/>
    </row>
    <row r="312" spans="1:21" ht="31.5" x14ac:dyDescent="0.25">
      <c r="A312" s="450"/>
      <c r="B312" s="453"/>
      <c r="C312" s="3" t="s">
        <v>152</v>
      </c>
      <c r="D312" s="3" t="s">
        <v>719</v>
      </c>
      <c r="E312" s="45" t="s">
        <v>720</v>
      </c>
      <c r="F312" s="3" t="s">
        <v>42</v>
      </c>
      <c r="G312" s="247">
        <v>946859</v>
      </c>
      <c r="H312" s="247">
        <v>939175</v>
      </c>
      <c r="I312" s="75">
        <f t="shared" si="31"/>
        <v>7684</v>
      </c>
      <c r="J312" s="3">
        <v>1</v>
      </c>
      <c r="K312" s="6">
        <f t="shared" si="32"/>
        <v>7684</v>
      </c>
      <c r="L312" s="117">
        <v>0.03</v>
      </c>
      <c r="M312" s="78">
        <f t="shared" si="33"/>
        <v>231</v>
      </c>
      <c r="N312" s="48"/>
      <c r="O312" s="49"/>
      <c r="P312" s="23">
        <f t="shared" si="28"/>
        <v>7915</v>
      </c>
      <c r="Q312" s="3"/>
      <c r="R312" s="3" t="s">
        <v>444</v>
      </c>
      <c r="S312" s="3" t="s">
        <v>721</v>
      </c>
      <c r="T312" s="235"/>
      <c r="U312" s="235"/>
    </row>
    <row r="313" spans="1:21" ht="31.5" x14ac:dyDescent="0.25">
      <c r="A313" s="450"/>
      <c r="B313" s="453"/>
      <c r="C313" s="3" t="s">
        <v>152</v>
      </c>
      <c r="D313" s="3" t="s">
        <v>719</v>
      </c>
      <c r="E313" s="45" t="s">
        <v>722</v>
      </c>
      <c r="F313" s="3" t="s">
        <v>42</v>
      </c>
      <c r="G313" s="247">
        <v>926156</v>
      </c>
      <c r="H313" s="247">
        <v>916513</v>
      </c>
      <c r="I313" s="75">
        <f>G313-H313</f>
        <v>9643</v>
      </c>
      <c r="J313" s="3">
        <v>1</v>
      </c>
      <c r="K313" s="6">
        <f>I313*J313</f>
        <v>9643</v>
      </c>
      <c r="L313" s="117">
        <v>0</v>
      </c>
      <c r="M313" s="78">
        <f>ROUND(K313*L313,0)</f>
        <v>0</v>
      </c>
      <c r="N313" s="48"/>
      <c r="O313" s="49"/>
      <c r="P313" s="23">
        <f>K313+ROUND(K313*L313,0)</f>
        <v>9643</v>
      </c>
      <c r="Q313" s="3"/>
      <c r="R313" s="3" t="s">
        <v>444</v>
      </c>
      <c r="S313" s="3" t="s">
        <v>721</v>
      </c>
      <c r="T313" s="235"/>
      <c r="U313" s="235"/>
    </row>
    <row r="314" spans="1:21" ht="31.5" x14ac:dyDescent="0.25">
      <c r="A314" s="450"/>
      <c r="B314" s="453"/>
      <c r="C314" s="3" t="s">
        <v>152</v>
      </c>
      <c r="D314" s="3" t="s">
        <v>723</v>
      </c>
      <c r="E314" s="45" t="s">
        <v>724</v>
      </c>
      <c r="F314" s="3" t="s">
        <v>42</v>
      </c>
      <c r="G314" s="247">
        <v>37474</v>
      </c>
      <c r="H314" s="247">
        <v>36356</v>
      </c>
      <c r="I314" s="75">
        <f t="shared" si="31"/>
        <v>1118</v>
      </c>
      <c r="J314" s="3">
        <v>1</v>
      </c>
      <c r="K314" s="6">
        <f t="shared" si="32"/>
        <v>1118</v>
      </c>
      <c r="L314" s="117">
        <v>0</v>
      </c>
      <c r="M314" s="78">
        <f t="shared" si="33"/>
        <v>0</v>
      </c>
      <c r="N314" s="48"/>
      <c r="O314" s="49"/>
      <c r="P314" s="23">
        <f t="shared" si="28"/>
        <v>1118</v>
      </c>
      <c r="Q314" s="3"/>
      <c r="R314" s="3" t="s">
        <v>725</v>
      </c>
      <c r="S314" s="3" t="s">
        <v>726</v>
      </c>
      <c r="T314" s="235"/>
      <c r="U314" s="235"/>
    </row>
    <row r="315" spans="1:21" ht="31.5" x14ac:dyDescent="0.25">
      <c r="A315" s="450"/>
      <c r="B315" s="453"/>
      <c r="C315" s="3" t="s">
        <v>152</v>
      </c>
      <c r="D315" s="3" t="s">
        <v>727</v>
      </c>
      <c r="E315" s="45" t="s">
        <v>728</v>
      </c>
      <c r="F315" s="3" t="s">
        <v>42</v>
      </c>
      <c r="G315" s="247">
        <v>54591</v>
      </c>
      <c r="H315" s="247">
        <v>53681</v>
      </c>
      <c r="I315" s="75">
        <f t="shared" si="31"/>
        <v>910</v>
      </c>
      <c r="J315" s="3">
        <v>60</v>
      </c>
      <c r="K315" s="6">
        <f t="shared" si="32"/>
        <v>54600</v>
      </c>
      <c r="L315" s="117">
        <v>1.2999999999999999E-2</v>
      </c>
      <c r="M315" s="78">
        <f t="shared" si="33"/>
        <v>710</v>
      </c>
      <c r="N315" s="48"/>
      <c r="O315" s="49"/>
      <c r="P315" s="23">
        <f t="shared" si="28"/>
        <v>55310</v>
      </c>
      <c r="Q315" s="159" t="s">
        <v>899</v>
      </c>
      <c r="R315" s="3" t="s">
        <v>730</v>
      </c>
      <c r="S315" s="3" t="s">
        <v>417</v>
      </c>
      <c r="T315" s="135" t="s">
        <v>731</v>
      </c>
      <c r="U315" s="235"/>
    </row>
    <row r="316" spans="1:21" ht="31.5" x14ac:dyDescent="0.25">
      <c r="A316" s="450"/>
      <c r="B316" s="453"/>
      <c r="C316" s="136" t="s">
        <v>152</v>
      </c>
      <c r="D316" s="136" t="s">
        <v>732</v>
      </c>
      <c r="E316" s="137" t="s">
        <v>733</v>
      </c>
      <c r="F316" s="136" t="s">
        <v>218</v>
      </c>
      <c r="G316" s="138"/>
      <c r="H316" s="138"/>
      <c r="I316" s="139">
        <f t="shared" si="31"/>
        <v>0</v>
      </c>
      <c r="J316" s="138">
        <v>30</v>
      </c>
      <c r="K316" s="140">
        <f t="shared" si="32"/>
        <v>0</v>
      </c>
      <c r="L316" s="195">
        <v>0</v>
      </c>
      <c r="M316" s="141">
        <f t="shared" si="33"/>
        <v>0</v>
      </c>
      <c r="N316" s="142"/>
      <c r="O316" s="143"/>
      <c r="P316" s="144">
        <f t="shared" si="28"/>
        <v>0</v>
      </c>
      <c r="Q316" s="145" t="s">
        <v>734</v>
      </c>
      <c r="R316" s="3" t="s">
        <v>735</v>
      </c>
      <c r="S316" s="3" t="s">
        <v>736</v>
      </c>
      <c r="T316" s="235" t="s">
        <v>900</v>
      </c>
      <c r="U316" s="235"/>
    </row>
    <row r="317" spans="1:21" ht="47.25" x14ac:dyDescent="0.25">
      <c r="A317" s="450"/>
      <c r="B317" s="453"/>
      <c r="C317" s="3" t="s">
        <v>152</v>
      </c>
      <c r="D317" s="3" t="s">
        <v>738</v>
      </c>
      <c r="E317" s="45" t="s">
        <v>739</v>
      </c>
      <c r="F317" s="3" t="s">
        <v>218</v>
      </c>
      <c r="G317" s="183">
        <v>11169</v>
      </c>
      <c r="H317" s="183">
        <v>11169</v>
      </c>
      <c r="I317" s="75">
        <f>G317-H317</f>
        <v>0</v>
      </c>
      <c r="J317" s="3">
        <v>20</v>
      </c>
      <c r="K317" s="6">
        <f>I317*J317</f>
        <v>0</v>
      </c>
      <c r="L317" s="117">
        <v>7.4999999999999997E-2</v>
      </c>
      <c r="M317" s="78">
        <f>ROUND(K317*L317,0)</f>
        <v>0</v>
      </c>
      <c r="N317" s="48"/>
      <c r="O317" s="49"/>
      <c r="P317" s="23">
        <f t="shared" si="28"/>
        <v>0</v>
      </c>
      <c r="Q317" s="3"/>
      <c r="R317" s="3" t="s">
        <v>572</v>
      </c>
      <c r="S317" s="3" t="s">
        <v>740</v>
      </c>
      <c r="T317" s="439" t="s">
        <v>741</v>
      </c>
      <c r="U317" s="235"/>
    </row>
    <row r="318" spans="1:21" ht="47.25" x14ac:dyDescent="0.25">
      <c r="A318" s="450"/>
      <c r="B318" s="453"/>
      <c r="C318" s="3" t="s">
        <v>152</v>
      </c>
      <c r="D318" s="3" t="s">
        <v>738</v>
      </c>
      <c r="E318" s="45" t="s">
        <v>742</v>
      </c>
      <c r="F318" s="3" t="s">
        <v>218</v>
      </c>
      <c r="G318" s="183">
        <v>21507</v>
      </c>
      <c r="H318" s="183">
        <v>21507</v>
      </c>
      <c r="I318" s="75">
        <f t="shared" si="31"/>
        <v>0</v>
      </c>
      <c r="J318" s="3">
        <v>20</v>
      </c>
      <c r="K318" s="6">
        <f>I318*J318</f>
        <v>0</v>
      </c>
      <c r="L318" s="117">
        <v>7.4999999999999997E-2</v>
      </c>
      <c r="M318" s="78">
        <f>ROUND(K318*L318,0)</f>
        <v>0</v>
      </c>
      <c r="N318" s="48"/>
      <c r="O318" s="49"/>
      <c r="P318" s="23">
        <f t="shared" si="28"/>
        <v>0</v>
      </c>
      <c r="Q318" s="3"/>
      <c r="R318" s="3" t="s">
        <v>572</v>
      </c>
      <c r="S318" s="3" t="s">
        <v>740</v>
      </c>
      <c r="T318" s="440"/>
      <c r="U318" s="235"/>
    </row>
    <row r="319" spans="1:21" ht="31.5" x14ac:dyDescent="0.25">
      <c r="A319" s="450"/>
      <c r="B319" s="453"/>
      <c r="C319" s="3" t="s">
        <v>152</v>
      </c>
      <c r="D319" s="3" t="s">
        <v>743</v>
      </c>
      <c r="E319" s="45" t="s">
        <v>744</v>
      </c>
      <c r="F319" s="3" t="s">
        <v>42</v>
      </c>
      <c r="G319" s="247">
        <v>13771</v>
      </c>
      <c r="H319" s="247">
        <v>13261</v>
      </c>
      <c r="I319" s="75">
        <f t="shared" si="31"/>
        <v>510</v>
      </c>
      <c r="J319" s="3">
        <v>120</v>
      </c>
      <c r="K319" s="6">
        <f t="shared" ref="K319:K340" si="34">I319*J319</f>
        <v>61200</v>
      </c>
      <c r="L319" s="117">
        <v>0</v>
      </c>
      <c r="M319" s="78">
        <f>ROUND(K319*L319,0)</f>
        <v>0</v>
      </c>
      <c r="N319" s="48"/>
      <c r="O319" s="49"/>
      <c r="P319" s="23">
        <f t="shared" si="28"/>
        <v>61200</v>
      </c>
      <c r="Q319" s="3"/>
      <c r="R319" s="3" t="s">
        <v>607</v>
      </c>
      <c r="S319" s="3" t="s">
        <v>745</v>
      </c>
      <c r="T319" s="235"/>
      <c r="U319" s="235"/>
    </row>
    <row r="320" spans="1:21" ht="31.5" x14ac:dyDescent="0.25">
      <c r="A320" s="450"/>
      <c r="B320" s="453"/>
      <c r="C320" s="3" t="s">
        <v>152</v>
      </c>
      <c r="D320" s="3" t="s">
        <v>746</v>
      </c>
      <c r="E320" s="12" t="s">
        <v>747</v>
      </c>
      <c r="F320" s="3" t="s">
        <v>42</v>
      </c>
      <c r="G320" s="247">
        <v>46240</v>
      </c>
      <c r="H320" s="247">
        <v>45598</v>
      </c>
      <c r="I320" s="75">
        <f t="shared" si="31"/>
        <v>642</v>
      </c>
      <c r="J320" s="238">
        <v>1</v>
      </c>
      <c r="K320" s="6">
        <f t="shared" si="34"/>
        <v>642</v>
      </c>
      <c r="L320" s="117">
        <v>0</v>
      </c>
      <c r="M320" s="78">
        <f>ROUND(K320*L320,0)</f>
        <v>0</v>
      </c>
      <c r="N320" s="48"/>
      <c r="O320" s="49"/>
      <c r="P320" s="23">
        <f t="shared" si="28"/>
        <v>642</v>
      </c>
      <c r="Q320" s="3"/>
      <c r="R320" s="3" t="s">
        <v>748</v>
      </c>
      <c r="S320" s="3" t="s">
        <v>417</v>
      </c>
      <c r="T320" s="235"/>
      <c r="U320" s="235"/>
    </row>
    <row r="321" spans="1:26" ht="31.5" x14ac:dyDescent="0.25">
      <c r="A321" s="450"/>
      <c r="B321" s="453"/>
      <c r="C321" s="3" t="s">
        <v>152</v>
      </c>
      <c r="D321" s="3" t="s">
        <v>749</v>
      </c>
      <c r="E321" s="12" t="s">
        <v>750</v>
      </c>
      <c r="F321" s="3" t="s">
        <v>42</v>
      </c>
      <c r="G321" s="247">
        <v>123290</v>
      </c>
      <c r="H321" s="247">
        <v>120481</v>
      </c>
      <c r="I321" s="75">
        <f t="shared" si="31"/>
        <v>2809</v>
      </c>
      <c r="J321" s="238">
        <v>1</v>
      </c>
      <c r="K321" s="6">
        <f t="shared" si="34"/>
        <v>2809</v>
      </c>
      <c r="L321" s="117">
        <v>0</v>
      </c>
      <c r="M321" s="78">
        <v>0</v>
      </c>
      <c r="N321" s="48"/>
      <c r="O321" s="49"/>
      <c r="P321" s="23">
        <f t="shared" si="28"/>
        <v>2809</v>
      </c>
      <c r="Q321" s="3"/>
      <c r="R321" s="3" t="s">
        <v>751</v>
      </c>
      <c r="S321" s="3" t="s">
        <v>752</v>
      </c>
      <c r="T321" s="235"/>
      <c r="U321" s="82">
        <f>P67+P68-T322</f>
        <v>769</v>
      </c>
    </row>
    <row r="322" spans="1:26" ht="31.5" x14ac:dyDescent="0.25">
      <c r="A322" s="450"/>
      <c r="B322" s="453"/>
      <c r="C322" s="3" t="s">
        <v>152</v>
      </c>
      <c r="D322" s="3" t="s">
        <v>753</v>
      </c>
      <c r="E322" s="12" t="s">
        <v>754</v>
      </c>
      <c r="F322" s="3" t="s">
        <v>42</v>
      </c>
      <c r="G322" s="247">
        <v>208927</v>
      </c>
      <c r="H322" s="247">
        <v>206419</v>
      </c>
      <c r="I322" s="75">
        <f t="shared" si="31"/>
        <v>2508</v>
      </c>
      <c r="J322" s="238">
        <v>1</v>
      </c>
      <c r="K322" s="6">
        <f t="shared" si="34"/>
        <v>2508</v>
      </c>
      <c r="L322" s="117">
        <v>0</v>
      </c>
      <c r="M322" s="78">
        <f>ROUND(K322*L322,0)</f>
        <v>0</v>
      </c>
      <c r="N322" s="48"/>
      <c r="O322" s="49"/>
      <c r="P322" s="23">
        <f t="shared" si="28"/>
        <v>2508</v>
      </c>
      <c r="Q322" s="3"/>
      <c r="R322" s="3" t="s">
        <v>755</v>
      </c>
      <c r="S322" s="3" t="s">
        <v>417</v>
      </c>
      <c r="T322" s="82">
        <f>SUM(P311:P322)</f>
        <v>142113</v>
      </c>
      <c r="U322" s="146"/>
    </row>
    <row r="323" spans="1:26" ht="31.5" x14ac:dyDescent="0.25">
      <c r="A323" s="450"/>
      <c r="B323" s="453"/>
      <c r="C323" s="124" t="s">
        <v>155</v>
      </c>
      <c r="D323" s="124" t="s">
        <v>756</v>
      </c>
      <c r="E323" s="188" t="s">
        <v>757</v>
      </c>
      <c r="F323" s="124" t="s">
        <v>218</v>
      </c>
      <c r="G323" s="183">
        <v>1694</v>
      </c>
      <c r="H323" s="183">
        <v>1493</v>
      </c>
      <c r="I323" s="126">
        <f t="shared" si="31"/>
        <v>201</v>
      </c>
      <c r="J323" s="124">
        <v>500</v>
      </c>
      <c r="K323" s="128">
        <f t="shared" si="34"/>
        <v>100500</v>
      </c>
      <c r="L323" s="129">
        <v>0</v>
      </c>
      <c r="M323" s="130">
        <f>ROUND(K323*L323,0)</f>
        <v>0</v>
      </c>
      <c r="N323" s="131"/>
      <c r="O323" s="132"/>
      <c r="P323" s="54">
        <f t="shared" si="28"/>
        <v>100500</v>
      </c>
      <c r="Q323" s="124"/>
      <c r="R323" s="3" t="s">
        <v>758</v>
      </c>
      <c r="S323" s="3" t="s">
        <v>759</v>
      </c>
      <c r="T323" s="235"/>
      <c r="U323" s="235"/>
    </row>
    <row r="324" spans="1:26" ht="31.5" x14ac:dyDescent="0.25">
      <c r="A324" s="450"/>
      <c r="B324" s="453"/>
      <c r="C324" s="124" t="s">
        <v>155</v>
      </c>
      <c r="D324" s="124" t="s">
        <v>760</v>
      </c>
      <c r="E324" s="188" t="s">
        <v>761</v>
      </c>
      <c r="F324" s="124" t="s">
        <v>218</v>
      </c>
      <c r="G324" s="183">
        <v>27170</v>
      </c>
      <c r="H324" s="183">
        <v>24627</v>
      </c>
      <c r="I324" s="126">
        <f t="shared" si="31"/>
        <v>2543</v>
      </c>
      <c r="J324" s="183">
        <v>1</v>
      </c>
      <c r="K324" s="128">
        <f t="shared" si="34"/>
        <v>2543</v>
      </c>
      <c r="L324" s="129">
        <v>0</v>
      </c>
      <c r="M324" s="130">
        <f>ROUND(K324*L324,0)</f>
        <v>0</v>
      </c>
      <c r="N324" s="131"/>
      <c r="O324" s="132"/>
      <c r="P324" s="54">
        <f t="shared" si="28"/>
        <v>2543</v>
      </c>
      <c r="Q324" s="124"/>
      <c r="R324" s="3" t="s">
        <v>762</v>
      </c>
      <c r="S324" s="147" t="s">
        <v>763</v>
      </c>
      <c r="T324" s="235"/>
      <c r="U324" s="235"/>
    </row>
    <row r="325" spans="1:26" ht="31.5" x14ac:dyDescent="0.25">
      <c r="A325" s="450"/>
      <c r="B325" s="453"/>
      <c r="C325" s="124" t="s">
        <v>155</v>
      </c>
      <c r="D325" s="124" t="s">
        <v>764</v>
      </c>
      <c r="E325" s="188" t="s">
        <v>765</v>
      </c>
      <c r="F325" s="124" t="s">
        <v>218</v>
      </c>
      <c r="G325" s="183">
        <v>22777</v>
      </c>
      <c r="H325" s="183">
        <v>20851</v>
      </c>
      <c r="I325" s="126">
        <f t="shared" si="31"/>
        <v>1926</v>
      </c>
      <c r="J325" s="183">
        <v>1</v>
      </c>
      <c r="K325" s="128">
        <f t="shared" si="34"/>
        <v>1926</v>
      </c>
      <c r="L325" s="129">
        <v>0</v>
      </c>
      <c r="M325" s="130">
        <v>0</v>
      </c>
      <c r="N325" s="131"/>
      <c r="O325" s="132"/>
      <c r="P325" s="54">
        <f t="shared" si="28"/>
        <v>1926</v>
      </c>
      <c r="Q325" s="124"/>
      <c r="R325" s="3" t="s">
        <v>762</v>
      </c>
      <c r="S325" s="147" t="s">
        <v>763</v>
      </c>
      <c r="T325" s="235"/>
      <c r="U325" s="82" t="e">
        <f>P68+P69-#REF!</f>
        <v>#REF!</v>
      </c>
    </row>
    <row r="326" spans="1:26" ht="31.5" x14ac:dyDescent="0.25">
      <c r="A326" s="450"/>
      <c r="B326" s="453"/>
      <c r="C326" s="124" t="s">
        <v>155</v>
      </c>
      <c r="D326" s="124" t="s">
        <v>760</v>
      </c>
      <c r="E326" s="188" t="s">
        <v>766</v>
      </c>
      <c r="F326" s="124" t="s">
        <v>218</v>
      </c>
      <c r="G326" s="183">
        <v>4580</v>
      </c>
      <c r="H326" s="183">
        <v>4377</v>
      </c>
      <c r="I326" s="126">
        <f t="shared" si="31"/>
        <v>203</v>
      </c>
      <c r="J326" s="183">
        <v>1</v>
      </c>
      <c r="K326" s="128">
        <f t="shared" si="34"/>
        <v>203</v>
      </c>
      <c r="L326" s="129">
        <v>0</v>
      </c>
      <c r="M326" s="130">
        <f t="shared" ref="M326:M340" si="35">ROUND(K326*L326,0)</f>
        <v>0</v>
      </c>
      <c r="N326" s="131"/>
      <c r="O326" s="132"/>
      <c r="P326" s="54">
        <f t="shared" si="28"/>
        <v>203</v>
      </c>
      <c r="Q326" s="124"/>
      <c r="R326" s="3" t="s">
        <v>762</v>
      </c>
      <c r="S326" s="147" t="s">
        <v>763</v>
      </c>
      <c r="T326" s="235"/>
      <c r="U326" s="15"/>
    </row>
    <row r="327" spans="1:26" ht="30.75" customHeight="1" x14ac:dyDescent="0.25">
      <c r="A327" s="450"/>
      <c r="B327" s="453"/>
      <c r="C327" s="124" t="s">
        <v>162</v>
      </c>
      <c r="D327" s="124" t="s">
        <v>901</v>
      </c>
      <c r="E327" s="188" t="s">
        <v>902</v>
      </c>
      <c r="F327" s="124" t="s">
        <v>218</v>
      </c>
      <c r="G327" s="183">
        <v>322</v>
      </c>
      <c r="H327" s="183">
        <v>25</v>
      </c>
      <c r="I327" s="126">
        <f t="shared" si="31"/>
        <v>297</v>
      </c>
      <c r="J327" s="183">
        <v>1</v>
      </c>
      <c r="K327" s="128">
        <f>I327*J327</f>
        <v>297</v>
      </c>
      <c r="L327" s="129">
        <v>0</v>
      </c>
      <c r="M327" s="130">
        <f t="shared" si="35"/>
        <v>0</v>
      </c>
      <c r="N327" s="131"/>
      <c r="O327" s="132"/>
      <c r="P327" s="54">
        <f>K327+ROUND(K327*L327,0)</f>
        <v>297</v>
      </c>
      <c r="Q327" s="124"/>
      <c r="R327" s="3" t="s">
        <v>903</v>
      </c>
      <c r="S327" s="147" t="s">
        <v>904</v>
      </c>
      <c r="T327" s="235"/>
      <c r="U327" s="15"/>
    </row>
    <row r="328" spans="1:26" ht="37.5" customHeight="1" x14ac:dyDescent="0.25">
      <c r="A328" s="450"/>
      <c r="B328" s="453"/>
      <c r="C328" s="124" t="s">
        <v>162</v>
      </c>
      <c r="D328" s="124" t="s">
        <v>905</v>
      </c>
      <c r="E328" s="188" t="s">
        <v>906</v>
      </c>
      <c r="F328" s="124" t="s">
        <v>218</v>
      </c>
      <c r="G328" s="183">
        <v>21</v>
      </c>
      <c r="H328" s="183">
        <v>18</v>
      </c>
      <c r="I328" s="126">
        <f t="shared" si="31"/>
        <v>3</v>
      </c>
      <c r="J328" s="183">
        <v>1</v>
      </c>
      <c r="K328" s="128">
        <f>I328*J328</f>
        <v>3</v>
      </c>
      <c r="L328" s="129">
        <v>0</v>
      </c>
      <c r="M328" s="130">
        <f t="shared" si="35"/>
        <v>0</v>
      </c>
      <c r="N328" s="131"/>
      <c r="O328" s="132"/>
      <c r="P328" s="54">
        <f>K328+ROUND(K328*L328,0)</f>
        <v>3</v>
      </c>
      <c r="Q328" s="124"/>
      <c r="R328" s="3" t="s">
        <v>907</v>
      </c>
      <c r="S328" s="147" t="s">
        <v>904</v>
      </c>
      <c r="T328" s="235"/>
      <c r="U328" s="15"/>
    </row>
    <row r="329" spans="1:26" ht="25.5" customHeight="1" x14ac:dyDescent="0.25">
      <c r="A329" s="450"/>
      <c r="B329" s="453"/>
      <c r="C329" s="124" t="s">
        <v>162</v>
      </c>
      <c r="D329" s="124"/>
      <c r="E329" s="188" t="s">
        <v>908</v>
      </c>
      <c r="F329" s="124" t="s">
        <v>218</v>
      </c>
      <c r="G329" s="183">
        <v>37</v>
      </c>
      <c r="H329" s="183">
        <v>16</v>
      </c>
      <c r="I329" s="126">
        <f t="shared" si="31"/>
        <v>21</v>
      </c>
      <c r="J329" s="183">
        <v>1</v>
      </c>
      <c r="K329" s="128">
        <f>I329*J329</f>
        <v>21</v>
      </c>
      <c r="L329" s="129">
        <v>0</v>
      </c>
      <c r="M329" s="130">
        <f t="shared" si="35"/>
        <v>0</v>
      </c>
      <c r="N329" s="131"/>
      <c r="O329" s="132"/>
      <c r="P329" s="54">
        <f>K329+ROUND(K329*L329,0)</f>
        <v>21</v>
      </c>
      <c r="Q329" s="124"/>
      <c r="R329" s="3" t="s">
        <v>909</v>
      </c>
      <c r="S329" s="147" t="s">
        <v>904</v>
      </c>
      <c r="T329" s="235"/>
      <c r="U329" s="15"/>
    </row>
    <row r="330" spans="1:26" ht="31.5" x14ac:dyDescent="0.25">
      <c r="A330" s="450"/>
      <c r="B330" s="453"/>
      <c r="C330" s="3" t="s">
        <v>183</v>
      </c>
      <c r="D330" s="3" t="s">
        <v>767</v>
      </c>
      <c r="E330" s="12" t="s">
        <v>185</v>
      </c>
      <c r="F330" s="3" t="s">
        <v>218</v>
      </c>
      <c r="G330" s="238">
        <v>11499</v>
      </c>
      <c r="H330" s="238">
        <v>11380</v>
      </c>
      <c r="I330" s="75">
        <f t="shared" si="31"/>
        <v>119</v>
      </c>
      <c r="J330" s="238">
        <v>20</v>
      </c>
      <c r="K330" s="3">
        <f>I330*J330</f>
        <v>2380</v>
      </c>
      <c r="L330" s="117">
        <v>0</v>
      </c>
      <c r="M330" s="78">
        <f t="shared" si="35"/>
        <v>0</v>
      </c>
      <c r="N330" s="48"/>
      <c r="O330" s="49"/>
      <c r="P330" s="23">
        <f t="shared" si="28"/>
        <v>2380</v>
      </c>
      <c r="Q330" s="3"/>
      <c r="R330" s="3" t="s">
        <v>768</v>
      </c>
      <c r="S330" s="147" t="s">
        <v>769</v>
      </c>
      <c r="T330" s="146"/>
      <c r="U330" s="146"/>
    </row>
    <row r="331" spans="1:26" ht="31.5" x14ac:dyDescent="0.25">
      <c r="A331" s="450"/>
      <c r="B331" s="453"/>
      <c r="C331" s="3" t="s">
        <v>183</v>
      </c>
      <c r="D331" s="3" t="s">
        <v>767</v>
      </c>
      <c r="E331" s="12" t="s">
        <v>188</v>
      </c>
      <c r="F331" s="3" t="s">
        <v>218</v>
      </c>
      <c r="G331" s="183"/>
      <c r="H331" s="183"/>
      <c r="I331" s="75">
        <f t="shared" si="31"/>
        <v>0</v>
      </c>
      <c r="J331" s="238">
        <v>20</v>
      </c>
      <c r="K331" s="3">
        <f>I331*J331</f>
        <v>0</v>
      </c>
      <c r="L331" s="117">
        <v>0</v>
      </c>
      <c r="M331" s="78">
        <f t="shared" si="35"/>
        <v>0</v>
      </c>
      <c r="N331" s="48"/>
      <c r="O331" s="49"/>
      <c r="P331" s="144">
        <v>793</v>
      </c>
      <c r="Q331" s="3" t="s">
        <v>286</v>
      </c>
      <c r="R331" s="3" t="s">
        <v>768</v>
      </c>
      <c r="S331" s="147" t="s">
        <v>770</v>
      </c>
      <c r="T331" s="146" t="s">
        <v>910</v>
      </c>
      <c r="U331" s="146"/>
    </row>
    <row r="332" spans="1:26" ht="31.5" x14ac:dyDescent="0.25">
      <c r="A332" s="450"/>
      <c r="B332" s="453"/>
      <c r="C332" s="3" t="s">
        <v>183</v>
      </c>
      <c r="D332" s="3" t="s">
        <v>767</v>
      </c>
      <c r="E332" s="12" t="s">
        <v>190</v>
      </c>
      <c r="F332" s="3" t="s">
        <v>218</v>
      </c>
      <c r="G332" s="183">
        <v>10621</v>
      </c>
      <c r="H332" s="183">
        <v>10510</v>
      </c>
      <c r="I332" s="75">
        <f>G332-H332</f>
        <v>111</v>
      </c>
      <c r="J332" s="238">
        <v>20</v>
      </c>
      <c r="K332" s="3">
        <f t="shared" si="34"/>
        <v>2220</v>
      </c>
      <c r="L332" s="117">
        <v>0</v>
      </c>
      <c r="M332" s="78">
        <f t="shared" si="35"/>
        <v>0</v>
      </c>
      <c r="N332" s="48"/>
      <c r="O332" s="49"/>
      <c r="P332" s="23">
        <f t="shared" si="28"/>
        <v>2220</v>
      </c>
      <c r="Q332" s="3"/>
      <c r="R332" s="3" t="s">
        <v>768</v>
      </c>
      <c r="S332" s="147" t="s">
        <v>772</v>
      </c>
      <c r="T332" s="146"/>
      <c r="U332" s="82">
        <f>P80+P81-T333</f>
        <v>69</v>
      </c>
    </row>
    <row r="333" spans="1:26" ht="31.5" x14ac:dyDescent="0.25">
      <c r="A333" s="450"/>
      <c r="B333" s="453"/>
      <c r="C333" s="3" t="s">
        <v>183</v>
      </c>
      <c r="D333" s="3" t="s">
        <v>767</v>
      </c>
      <c r="E333" s="45" t="s">
        <v>192</v>
      </c>
      <c r="F333" s="3" t="s">
        <v>218</v>
      </c>
      <c r="G333" s="238">
        <v>6773</v>
      </c>
      <c r="H333" s="238">
        <v>6588</v>
      </c>
      <c r="I333" s="75">
        <f>G333-H333</f>
        <v>185</v>
      </c>
      <c r="J333" s="3">
        <v>30</v>
      </c>
      <c r="K333" s="3">
        <f t="shared" si="34"/>
        <v>5550</v>
      </c>
      <c r="L333" s="117">
        <v>0</v>
      </c>
      <c r="M333" s="78">
        <f t="shared" si="35"/>
        <v>0</v>
      </c>
      <c r="N333" s="48"/>
      <c r="O333" s="49"/>
      <c r="P333" s="23">
        <f t="shared" si="28"/>
        <v>5550</v>
      </c>
      <c r="Q333" s="3"/>
      <c r="R333" s="3" t="s">
        <v>773</v>
      </c>
      <c r="S333" s="147" t="s">
        <v>774</v>
      </c>
      <c r="T333" s="82">
        <f>SUM(P332:P333)</f>
        <v>7770</v>
      </c>
      <c r="U333" s="235"/>
    </row>
    <row r="334" spans="1:26" ht="31.5" x14ac:dyDescent="0.25">
      <c r="A334" s="450"/>
      <c r="B334" s="453"/>
      <c r="C334" s="3" t="s">
        <v>170</v>
      </c>
      <c r="D334" s="3" t="s">
        <v>775</v>
      </c>
      <c r="E334" s="45" t="s">
        <v>172</v>
      </c>
      <c r="F334" s="3" t="s">
        <v>218</v>
      </c>
      <c r="G334" s="238">
        <v>20287</v>
      </c>
      <c r="H334" s="238">
        <v>20066</v>
      </c>
      <c r="I334" s="75">
        <f t="shared" si="31"/>
        <v>221</v>
      </c>
      <c r="J334" s="3">
        <v>30</v>
      </c>
      <c r="K334" s="6">
        <f t="shared" si="34"/>
        <v>6630</v>
      </c>
      <c r="L334" s="117">
        <v>0</v>
      </c>
      <c r="M334" s="78">
        <f t="shared" si="35"/>
        <v>0</v>
      </c>
      <c r="N334" s="48"/>
      <c r="O334" s="49"/>
      <c r="P334" s="23">
        <f t="shared" si="28"/>
        <v>6630</v>
      </c>
      <c r="Q334" s="3"/>
      <c r="R334" s="3" t="s">
        <v>827</v>
      </c>
      <c r="S334" s="147" t="s">
        <v>777</v>
      </c>
      <c r="T334" s="235"/>
      <c r="U334" s="82">
        <f>P75+P76-T335</f>
        <v>70</v>
      </c>
    </row>
    <row r="335" spans="1:26" ht="31.5" x14ac:dyDescent="0.25">
      <c r="A335" s="450"/>
      <c r="B335" s="453"/>
      <c r="C335" s="3" t="s">
        <v>170</v>
      </c>
      <c r="D335" s="3" t="s">
        <v>778</v>
      </c>
      <c r="E335" s="12" t="s">
        <v>779</v>
      </c>
      <c r="F335" s="3" t="s">
        <v>218</v>
      </c>
      <c r="G335" s="238">
        <v>700594</v>
      </c>
      <c r="H335" s="238">
        <v>694276</v>
      </c>
      <c r="I335" s="75">
        <f>G335-H335</f>
        <v>6318</v>
      </c>
      <c r="J335" s="238">
        <v>1</v>
      </c>
      <c r="K335" s="6">
        <f t="shared" si="34"/>
        <v>6318</v>
      </c>
      <c r="L335" s="117">
        <v>0</v>
      </c>
      <c r="M335" s="78">
        <f t="shared" si="35"/>
        <v>0</v>
      </c>
      <c r="N335" s="48"/>
      <c r="O335" s="49"/>
      <c r="P335" s="23">
        <f t="shared" si="28"/>
        <v>6318</v>
      </c>
      <c r="Q335" s="3"/>
      <c r="R335" s="3" t="s">
        <v>762</v>
      </c>
      <c r="S335" s="147" t="s">
        <v>780</v>
      </c>
      <c r="T335" s="82">
        <f>SUM(P334:P335)</f>
        <v>12948</v>
      </c>
      <c r="U335" s="82">
        <f>P77-T336</f>
        <v>5</v>
      </c>
    </row>
    <row r="336" spans="1:26" ht="31.5" x14ac:dyDescent="0.25">
      <c r="A336" s="450"/>
      <c r="B336" s="453"/>
      <c r="C336" s="3" t="s">
        <v>178</v>
      </c>
      <c r="D336" s="3" t="s">
        <v>781</v>
      </c>
      <c r="E336" s="12" t="s">
        <v>180</v>
      </c>
      <c r="F336" s="3" t="s">
        <v>218</v>
      </c>
      <c r="G336" s="238">
        <v>1768</v>
      </c>
      <c r="H336" s="238">
        <v>744</v>
      </c>
      <c r="I336" s="75">
        <f>G336-H336</f>
        <v>1024</v>
      </c>
      <c r="J336" s="238">
        <v>1</v>
      </c>
      <c r="K336" s="6">
        <f t="shared" si="34"/>
        <v>1024</v>
      </c>
      <c r="L336" s="117">
        <v>0</v>
      </c>
      <c r="M336" s="78">
        <f t="shared" si="35"/>
        <v>0</v>
      </c>
      <c r="N336" s="48"/>
      <c r="O336" s="49"/>
      <c r="P336" s="23">
        <f t="shared" si="28"/>
        <v>1024</v>
      </c>
      <c r="Q336" s="45"/>
      <c r="R336" s="3" t="s">
        <v>762</v>
      </c>
      <c r="S336" s="147" t="s">
        <v>782</v>
      </c>
      <c r="T336" s="82">
        <f>SUM(P336)</f>
        <v>1024</v>
      </c>
      <c r="U336" s="148"/>
      <c r="V336" s="148"/>
      <c r="W336" s="149"/>
      <c r="X336" s="149"/>
      <c r="Y336" s="149"/>
      <c r="Z336" s="149"/>
    </row>
    <row r="337" spans="1:25" ht="31.5" x14ac:dyDescent="0.25">
      <c r="A337" s="450"/>
      <c r="B337" s="453"/>
      <c r="C337" s="3" t="s">
        <v>195</v>
      </c>
      <c r="D337" s="3" t="s">
        <v>783</v>
      </c>
      <c r="E337" s="12" t="s">
        <v>204</v>
      </c>
      <c r="F337" s="3" t="s">
        <v>218</v>
      </c>
      <c r="G337" s="238">
        <v>22445</v>
      </c>
      <c r="H337" s="238">
        <v>21483</v>
      </c>
      <c r="I337" s="75">
        <f>G337-H337</f>
        <v>962</v>
      </c>
      <c r="J337" s="238">
        <v>10</v>
      </c>
      <c r="K337" s="6">
        <f t="shared" si="34"/>
        <v>9620</v>
      </c>
      <c r="L337" s="117">
        <v>0</v>
      </c>
      <c r="M337" s="78">
        <f t="shared" si="35"/>
        <v>0</v>
      </c>
      <c r="N337" s="48"/>
      <c r="O337" s="49"/>
      <c r="P337" s="23">
        <f t="shared" si="28"/>
        <v>9620</v>
      </c>
      <c r="Q337" s="3"/>
      <c r="R337" s="3" t="s">
        <v>553</v>
      </c>
      <c r="S337" s="147" t="s">
        <v>784</v>
      </c>
      <c r="T337" s="441"/>
      <c r="U337" s="442"/>
      <c r="V337" s="442"/>
      <c r="W337" s="442"/>
      <c r="X337" s="442"/>
      <c r="Y337" s="442"/>
    </row>
    <row r="338" spans="1:25" ht="31.5" x14ac:dyDescent="0.25">
      <c r="A338" s="450"/>
      <c r="B338" s="453"/>
      <c r="C338" s="3" t="s">
        <v>195</v>
      </c>
      <c r="D338" s="3" t="s">
        <v>785</v>
      </c>
      <c r="E338" s="12" t="s">
        <v>200</v>
      </c>
      <c r="F338" s="3" t="s">
        <v>218</v>
      </c>
      <c r="G338" s="238">
        <v>4</v>
      </c>
      <c r="H338" s="238">
        <v>4</v>
      </c>
      <c r="I338" s="75">
        <f>G338-H338</f>
        <v>0</v>
      </c>
      <c r="J338" s="238">
        <v>50</v>
      </c>
      <c r="K338" s="6">
        <f t="shared" si="34"/>
        <v>0</v>
      </c>
      <c r="L338" s="117">
        <v>0</v>
      </c>
      <c r="M338" s="78">
        <f t="shared" si="35"/>
        <v>0</v>
      </c>
      <c r="N338" s="48"/>
      <c r="O338" s="49"/>
      <c r="P338" s="23">
        <f t="shared" si="28"/>
        <v>0</v>
      </c>
      <c r="Q338" s="3"/>
      <c r="R338" s="3" t="s">
        <v>553</v>
      </c>
      <c r="S338" s="147" t="s">
        <v>786</v>
      </c>
      <c r="T338" s="235"/>
      <c r="U338" s="82">
        <f>P82+P83+P84+P85-T339</f>
        <v>239</v>
      </c>
    </row>
    <row r="339" spans="1:25" ht="31.5" x14ac:dyDescent="0.25">
      <c r="A339" s="450"/>
      <c r="B339" s="453"/>
      <c r="C339" s="3" t="s">
        <v>195</v>
      </c>
      <c r="D339" s="3" t="s">
        <v>787</v>
      </c>
      <c r="E339" s="12" t="s">
        <v>196</v>
      </c>
      <c r="F339" s="3" t="s">
        <v>218</v>
      </c>
      <c r="G339" s="238">
        <v>6374</v>
      </c>
      <c r="H339" s="238">
        <v>6062</v>
      </c>
      <c r="I339" s="75">
        <f>G339-H339</f>
        <v>312</v>
      </c>
      <c r="J339" s="238">
        <v>50</v>
      </c>
      <c r="K339" s="6">
        <f t="shared" si="34"/>
        <v>15600</v>
      </c>
      <c r="L339" s="117">
        <v>0</v>
      </c>
      <c r="M339" s="78">
        <f t="shared" si="35"/>
        <v>0</v>
      </c>
      <c r="N339" s="48"/>
      <c r="O339" s="49"/>
      <c r="P339" s="23">
        <f t="shared" si="28"/>
        <v>15600</v>
      </c>
      <c r="Q339" s="3"/>
      <c r="R339" s="3" t="s">
        <v>553</v>
      </c>
      <c r="S339" s="147" t="s">
        <v>788</v>
      </c>
      <c r="T339" s="82">
        <f>SUM(P337:P339)</f>
        <v>25220</v>
      </c>
      <c r="U339" s="150" t="e">
        <f>SUM(U211:U337)+P13-P16</f>
        <v>#REF!</v>
      </c>
    </row>
    <row r="340" spans="1:25" ht="31.5" x14ac:dyDescent="0.25">
      <c r="A340" s="451"/>
      <c r="B340" s="454"/>
      <c r="C340" s="3" t="s">
        <v>205</v>
      </c>
      <c r="D340" s="3" t="s">
        <v>789</v>
      </c>
      <c r="E340" s="12" t="s">
        <v>207</v>
      </c>
      <c r="F340" s="3" t="s">
        <v>218</v>
      </c>
      <c r="G340" s="238"/>
      <c r="H340" s="238"/>
      <c r="I340" s="75">
        <f t="shared" si="31"/>
        <v>0</v>
      </c>
      <c r="J340" s="238">
        <v>20</v>
      </c>
      <c r="K340" s="6">
        <f t="shared" si="34"/>
        <v>0</v>
      </c>
      <c r="L340" s="117">
        <v>0</v>
      </c>
      <c r="M340" s="78">
        <f t="shared" si="35"/>
        <v>0</v>
      </c>
      <c r="N340" s="48"/>
      <c r="O340" s="49"/>
      <c r="P340" s="144">
        <v>11048</v>
      </c>
      <c r="Q340" s="3" t="s">
        <v>286</v>
      </c>
      <c r="R340" s="116" t="s">
        <v>911</v>
      </c>
      <c r="S340" s="147" t="s">
        <v>790</v>
      </c>
      <c r="T340" s="82">
        <f>SUM(P337:P340)</f>
        <v>36268</v>
      </c>
      <c r="U340" s="150" t="e">
        <f>SUM(U212:U338)+P14-P17</f>
        <v>#REF!</v>
      </c>
    </row>
    <row r="341" spans="1:25" x14ac:dyDescent="0.25">
      <c r="A341" s="157" t="s">
        <v>791</v>
      </c>
      <c r="B341" s="3" t="s">
        <v>792</v>
      </c>
      <c r="C341" s="242"/>
      <c r="D341" s="242"/>
      <c r="E341" s="242"/>
      <c r="F341" s="242"/>
      <c r="G341" s="242"/>
      <c r="H341" s="242"/>
      <c r="I341" s="242"/>
      <c r="J341" s="242"/>
      <c r="K341" s="243"/>
      <c r="L341" s="243"/>
      <c r="M341" s="243"/>
      <c r="N341" s="243"/>
      <c r="O341" s="244"/>
      <c r="P341" s="61">
        <v>0</v>
      </c>
      <c r="Q341" s="238"/>
      <c r="V341" s="25" t="s">
        <v>793</v>
      </c>
    </row>
    <row r="342" spans="1:25" ht="31.5" x14ac:dyDescent="0.25">
      <c r="A342" s="157" t="s">
        <v>794</v>
      </c>
      <c r="B342" s="3" t="s">
        <v>795</v>
      </c>
      <c r="C342" s="242"/>
      <c r="D342" s="242"/>
      <c r="E342" s="242"/>
      <c r="F342" s="242"/>
      <c r="G342" s="242"/>
      <c r="H342" s="242"/>
      <c r="I342" s="242"/>
      <c r="J342" s="242"/>
      <c r="K342" s="243"/>
      <c r="L342" s="243"/>
      <c r="M342" s="243"/>
      <c r="N342" s="243"/>
      <c r="O342" s="244"/>
      <c r="P342" s="60">
        <v>0</v>
      </c>
      <c r="Q342" s="238"/>
      <c r="V342" s="3"/>
      <c r="X342" s="25" t="s">
        <v>42</v>
      </c>
    </row>
    <row r="343" spans="1:25" ht="31.5" x14ac:dyDescent="0.25">
      <c r="A343" s="157" t="s">
        <v>796</v>
      </c>
      <c r="B343" s="3" t="s">
        <v>797</v>
      </c>
      <c r="C343" s="242"/>
      <c r="D343" s="242"/>
      <c r="E343" s="242"/>
      <c r="F343" s="242"/>
      <c r="G343" s="242"/>
      <c r="H343" s="242"/>
      <c r="I343" s="242"/>
      <c r="J343" s="242"/>
      <c r="K343" s="243"/>
      <c r="L343" s="243"/>
      <c r="M343" s="243"/>
      <c r="N343" s="243"/>
      <c r="O343" s="244"/>
      <c r="P343" s="60">
        <f>ROUND(SUMIF(F136:F340,X342,P136:P340),0)</f>
        <v>508936</v>
      </c>
      <c r="Q343" s="238"/>
      <c r="X343" s="25" t="s">
        <v>218</v>
      </c>
    </row>
    <row r="344" spans="1:25" x14ac:dyDescent="0.25">
      <c r="A344" s="157" t="s">
        <v>798</v>
      </c>
      <c r="B344" s="3" t="s">
        <v>799</v>
      </c>
      <c r="C344" s="242"/>
      <c r="D344" s="242"/>
      <c r="E344" s="242"/>
      <c r="F344" s="242"/>
      <c r="G344" s="242"/>
      <c r="H344" s="242"/>
      <c r="I344" s="242"/>
      <c r="J344" s="242"/>
      <c r="K344" s="243"/>
      <c r="L344" s="243"/>
      <c r="M344" s="243"/>
      <c r="N344" s="243"/>
      <c r="O344" s="244"/>
      <c r="P344" s="60">
        <f>ROUND(SUMIF(F136:F340,X343,P136:P340),0)</f>
        <v>611397</v>
      </c>
      <c r="Q344" s="238"/>
      <c r="U344" s="15"/>
    </row>
    <row r="345" spans="1:25" x14ac:dyDescent="0.25">
      <c r="A345" s="158"/>
      <c r="B345" s="151" t="s">
        <v>800</v>
      </c>
      <c r="C345" s="249"/>
      <c r="D345" s="249"/>
      <c r="E345" s="249"/>
      <c r="F345" s="443"/>
      <c r="G345" s="443"/>
      <c r="H345" s="443"/>
      <c r="I345" s="443"/>
      <c r="J345" s="443"/>
      <c r="K345" s="443"/>
      <c r="L345" s="443"/>
      <c r="M345" s="443"/>
      <c r="N345" s="443"/>
      <c r="O345" s="444"/>
      <c r="P345" s="61">
        <f>ROUND(SUM(P341:P344),0)</f>
        <v>1120333</v>
      </c>
      <c r="Q345" s="151"/>
      <c r="R345" s="15" t="s">
        <v>801</v>
      </c>
      <c r="S345" s="15">
        <f>P91-P345</f>
        <v>50988</v>
      </c>
      <c r="T345" s="15"/>
    </row>
    <row r="346" spans="1:25" x14ac:dyDescent="0.25">
      <c r="A346" s="445" t="s">
        <v>802</v>
      </c>
      <c r="B346" s="446"/>
      <c r="C346" s="446"/>
      <c r="D346" s="446"/>
      <c r="E346" s="446"/>
      <c r="F346" s="446"/>
      <c r="G346" s="446"/>
      <c r="H346" s="446"/>
      <c r="I346" s="446"/>
      <c r="J346" s="446"/>
      <c r="K346" s="446"/>
      <c r="L346" s="446"/>
      <c r="M346" s="446"/>
      <c r="N346" s="446"/>
      <c r="O346" s="447"/>
      <c r="P346" s="61">
        <f>P349+P350+P348</f>
        <v>50988</v>
      </c>
      <c r="Q346" s="238"/>
      <c r="R346" s="15"/>
    </row>
    <row r="347" spans="1:25" x14ac:dyDescent="0.25">
      <c r="A347" s="157" t="s">
        <v>803</v>
      </c>
      <c r="B347" s="3" t="s">
        <v>804</v>
      </c>
      <c r="C347" s="242"/>
      <c r="D347" s="242"/>
      <c r="E347" s="242"/>
      <c r="F347" s="242"/>
      <c r="G347" s="242"/>
      <c r="H347" s="242"/>
      <c r="I347" s="242"/>
      <c r="J347" s="242"/>
      <c r="K347" s="243"/>
      <c r="L347" s="243"/>
      <c r="M347" s="243"/>
      <c r="N347" s="243"/>
      <c r="O347" s="244"/>
      <c r="P347" s="61"/>
      <c r="Q347" s="238"/>
    </row>
    <row r="348" spans="1:25" x14ac:dyDescent="0.25">
      <c r="A348" s="157" t="s">
        <v>805</v>
      </c>
      <c r="B348" s="3" t="s">
        <v>806</v>
      </c>
      <c r="C348" s="242"/>
      <c r="D348" s="242"/>
      <c r="E348" s="242"/>
      <c r="F348" s="242"/>
      <c r="G348" s="242"/>
      <c r="H348" s="242"/>
      <c r="I348" s="242"/>
      <c r="J348" s="242"/>
      <c r="K348" s="243"/>
      <c r="L348" s="243"/>
      <c r="M348" s="243"/>
      <c r="N348" s="243"/>
      <c r="O348" s="244"/>
      <c r="P348" s="61"/>
      <c r="Q348" s="238"/>
      <c r="R348" s="15"/>
    </row>
    <row r="349" spans="1:25" x14ac:dyDescent="0.25">
      <c r="A349" s="157" t="s">
        <v>807</v>
      </c>
      <c r="B349" s="3" t="s">
        <v>808</v>
      </c>
      <c r="C349" s="242"/>
      <c r="D349" s="242"/>
      <c r="E349" s="242"/>
      <c r="F349" s="242"/>
      <c r="G349" s="242"/>
      <c r="H349" s="242"/>
      <c r="I349" s="242"/>
      <c r="J349" s="242"/>
      <c r="K349" s="243"/>
      <c r="L349" s="243"/>
      <c r="M349" s="243"/>
      <c r="N349" s="243"/>
      <c r="O349" s="244"/>
      <c r="P349" s="61">
        <f>SUM(M44:M86)</f>
        <v>12228</v>
      </c>
      <c r="Q349" s="3"/>
      <c r="R349" s="152" t="s">
        <v>809</v>
      </c>
    </row>
    <row r="350" spans="1:25" x14ac:dyDescent="0.25">
      <c r="A350" s="157" t="s">
        <v>810</v>
      </c>
      <c r="B350" s="3" t="s">
        <v>811</v>
      </c>
      <c r="C350" s="242"/>
      <c r="D350" s="242"/>
      <c r="E350" s="242"/>
      <c r="F350" s="242"/>
      <c r="G350" s="242"/>
      <c r="H350" s="242"/>
      <c r="I350" s="242"/>
      <c r="J350" s="242"/>
      <c r="K350" s="243"/>
      <c r="L350" s="243"/>
      <c r="M350" s="243"/>
      <c r="N350" s="243"/>
      <c r="O350" s="244"/>
      <c r="P350" s="61">
        <f>P91-P345-P349</f>
        <v>38760</v>
      </c>
      <c r="Q350" s="3"/>
      <c r="R350" s="153" t="s">
        <v>812</v>
      </c>
    </row>
    <row r="351" spans="1:25" x14ac:dyDescent="0.25">
      <c r="A351" s="438" t="s">
        <v>813</v>
      </c>
      <c r="B351" s="438"/>
      <c r="C351" s="102"/>
      <c r="D351" s="102"/>
      <c r="E351" s="102"/>
      <c r="F351" s="102"/>
      <c r="G351" s="102"/>
      <c r="H351" s="102"/>
      <c r="I351" s="102"/>
      <c r="J351" s="102"/>
      <c r="P351" s="154"/>
      <c r="Q351" s="173"/>
    </row>
    <row r="352" spans="1:25" x14ac:dyDescent="0.25">
      <c r="A352" s="173"/>
      <c r="B352" s="156" t="s">
        <v>814</v>
      </c>
      <c r="C352" s="156"/>
      <c r="D352" s="156"/>
      <c r="E352" s="156"/>
      <c r="H352" s="438"/>
      <c r="I352" s="438"/>
      <c r="J352" s="438"/>
      <c r="K352" s="448" t="s">
        <v>815</v>
      </c>
      <c r="L352" s="448"/>
      <c r="M352" s="448"/>
      <c r="N352" s="448"/>
      <c r="O352" s="173"/>
      <c r="P352" s="173"/>
      <c r="Q352" s="173"/>
    </row>
    <row r="353" spans="1:18" x14ac:dyDescent="0.25">
      <c r="A353" s="173"/>
      <c r="B353" s="173" t="s">
        <v>816</v>
      </c>
      <c r="C353" s="173"/>
      <c r="D353" s="173"/>
      <c r="E353" s="173"/>
      <c r="F353" s="173"/>
      <c r="H353" s="102"/>
      <c r="I353" s="102"/>
      <c r="J353" s="102"/>
      <c r="K353" s="102"/>
      <c r="L353" s="173" t="s">
        <v>817</v>
      </c>
      <c r="M353" s="173"/>
      <c r="N353" s="173"/>
      <c r="O353" s="173"/>
      <c r="P353" s="173"/>
      <c r="Q353" s="173"/>
      <c r="R353" s="173"/>
    </row>
    <row r="354" spans="1:18" x14ac:dyDescent="0.25">
      <c r="A354" s="173"/>
      <c r="B354" s="173"/>
      <c r="C354" s="173"/>
      <c r="D354" s="173"/>
      <c r="E354" s="173"/>
      <c r="F354" s="173"/>
      <c r="H354" s="438"/>
      <c r="I354" s="438"/>
      <c r="J354" s="438"/>
      <c r="K354" s="102"/>
      <c r="L354" s="173"/>
      <c r="M354" s="173"/>
      <c r="N354" s="173"/>
      <c r="O354" s="173"/>
      <c r="P354" s="173"/>
      <c r="Q354" s="173"/>
      <c r="R354" s="173"/>
    </row>
    <row r="355" spans="1:18" x14ac:dyDescent="0.25">
      <c r="A355" s="155"/>
      <c r="B355" s="155" t="s">
        <v>818</v>
      </c>
      <c r="C355" s="173"/>
      <c r="D355" s="173"/>
      <c r="E355" s="173"/>
      <c r="F355" s="173"/>
      <c r="H355" s="438"/>
      <c r="I355" s="438"/>
      <c r="J355" s="438"/>
      <c r="L355" s="173" t="s">
        <v>819</v>
      </c>
      <c r="M355" s="173"/>
      <c r="N355" s="173"/>
      <c r="O355" s="173"/>
      <c r="P355" s="173"/>
      <c r="Q355" s="173"/>
      <c r="R355" s="173"/>
    </row>
    <row r="356" spans="1:18" x14ac:dyDescent="0.25">
      <c r="D356" s="173"/>
      <c r="E356" s="173"/>
      <c r="F356" s="173"/>
      <c r="L356" s="173"/>
      <c r="M356" s="173"/>
      <c r="N356" s="173"/>
      <c r="O356" s="173"/>
      <c r="P356" s="173"/>
      <c r="Q356" s="154"/>
    </row>
    <row r="357" spans="1:18" x14ac:dyDescent="0.25">
      <c r="L357" s="438"/>
      <c r="M357" s="438"/>
      <c r="N357" s="438"/>
      <c r="O357" s="438"/>
      <c r="P357" s="173"/>
      <c r="Q357" s="173"/>
    </row>
    <row r="358" spans="1:18" x14ac:dyDescent="0.25">
      <c r="K358" s="173"/>
      <c r="L358" s="173"/>
      <c r="M358" s="173"/>
      <c r="N358" s="173"/>
      <c r="O358" s="173"/>
      <c r="P358" s="173"/>
      <c r="Q358" s="173"/>
    </row>
  </sheetData>
  <mergeCells count="79">
    <mergeCell ref="G5:J5"/>
    <mergeCell ref="N1:Q1"/>
    <mergeCell ref="N2:Q2"/>
    <mergeCell ref="K3:L3"/>
    <mergeCell ref="N3:Q3"/>
    <mergeCell ref="A4:Q4"/>
    <mergeCell ref="Q10:Q12"/>
    <mergeCell ref="A6:Q6"/>
    <mergeCell ref="A8:P8"/>
    <mergeCell ref="A10:A12"/>
    <mergeCell ref="B10:B12"/>
    <mergeCell ref="C10:D12"/>
    <mergeCell ref="E10:E12"/>
    <mergeCell ref="F10:F12"/>
    <mergeCell ref="G10:H10"/>
    <mergeCell ref="I10:I12"/>
    <mergeCell ref="J10:J12"/>
    <mergeCell ref="K10:K12"/>
    <mergeCell ref="L10:L12"/>
    <mergeCell ref="M10:M12"/>
    <mergeCell ref="N10:O10"/>
    <mergeCell ref="P10:P12"/>
    <mergeCell ref="A92:P92"/>
    <mergeCell ref="A13:Q13"/>
    <mergeCell ref="B52:B86"/>
    <mergeCell ref="R82:T82"/>
    <mergeCell ref="R83:T83"/>
    <mergeCell ref="R84:T84"/>
    <mergeCell ref="R85:T85"/>
    <mergeCell ref="R86:T86"/>
    <mergeCell ref="B87:O87"/>
    <mergeCell ref="B88:O88"/>
    <mergeCell ref="B89:O89"/>
    <mergeCell ref="B90:O90"/>
    <mergeCell ref="B91:O91"/>
    <mergeCell ref="B114:O114"/>
    <mergeCell ref="A93:A96"/>
    <mergeCell ref="B97:O97"/>
    <mergeCell ref="B98:O98"/>
    <mergeCell ref="B99:O99"/>
    <mergeCell ref="B100:O100"/>
    <mergeCell ref="B101:O101"/>
    <mergeCell ref="A103:A110"/>
    <mergeCell ref="B103:B110"/>
    <mergeCell ref="B111:O111"/>
    <mergeCell ref="B112:O112"/>
    <mergeCell ref="B113:O113"/>
    <mergeCell ref="B132:O132"/>
    <mergeCell ref="B115:O115"/>
    <mergeCell ref="A116:O116"/>
    <mergeCell ref="A117:O117"/>
    <mergeCell ref="A118:O118"/>
    <mergeCell ref="A119:O119"/>
    <mergeCell ref="A120:O120"/>
    <mergeCell ref="A122:A129"/>
    <mergeCell ref="B122:B123"/>
    <mergeCell ref="B124:B129"/>
    <mergeCell ref="B130:O130"/>
    <mergeCell ref="B131:O131"/>
    <mergeCell ref="B133:O133"/>
    <mergeCell ref="B134:O134"/>
    <mergeCell ref="A135:P135"/>
    <mergeCell ref="A201:A212"/>
    <mergeCell ref="B201:B212"/>
    <mergeCell ref="H354:J354"/>
    <mergeCell ref="H355:J355"/>
    <mergeCell ref="L357:O357"/>
    <mergeCell ref="T317:T318"/>
    <mergeCell ref="T337:Y337"/>
    <mergeCell ref="F345:O345"/>
    <mergeCell ref="A346:O346"/>
    <mergeCell ref="A351:B351"/>
    <mergeCell ref="H352:J352"/>
    <mergeCell ref="K352:N352"/>
    <mergeCell ref="A213:A340"/>
    <mergeCell ref="B213:B340"/>
    <mergeCell ref="C256:C257"/>
    <mergeCell ref="D256:D257"/>
    <mergeCell ref="E256:E257"/>
  </mergeCells>
  <pageMargins left="0.7" right="0.7" top="0.75" bottom="0.75" header="0.3" footer="0.3"/>
  <pageSetup paperSize="9" scale="34" orientation="portrait" r:id="rId1"/>
  <colBreaks count="1" manualBreakCount="1">
    <brk id="17" max="1048575" man="1"/>
  </colBreaks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1F1300-7D89-4782-A0EC-9A26164EA8AE}">
  <dimension ref="A1:AK62"/>
  <sheetViews>
    <sheetView zoomScaleNormal="100" zoomScaleSheetLayoutView="70" workbookViewId="0">
      <selection activeCell="A5" sqref="A5:C5"/>
    </sheetView>
  </sheetViews>
  <sheetFormatPr defaultRowHeight="15" x14ac:dyDescent="0.25"/>
  <cols>
    <col min="1" max="1" width="3.5703125" style="283" bestFit="1" customWidth="1"/>
    <col min="2" max="2" width="35.7109375" style="283" customWidth="1"/>
    <col min="3" max="3" width="37.7109375" style="283" bestFit="1" customWidth="1"/>
    <col min="4" max="5" width="3.42578125" style="284" hidden="1" customWidth="1"/>
    <col min="6" max="8" width="5.28515625" style="284" hidden="1" customWidth="1"/>
    <col min="9" max="19" width="3.42578125" style="284" hidden="1" customWidth="1"/>
    <col min="20" max="20" width="4.42578125" style="284" hidden="1" customWidth="1"/>
    <col min="21" max="36" width="3.42578125" style="284" hidden="1" customWidth="1"/>
    <col min="37" max="37" width="4.85546875" style="284" hidden="1" customWidth="1"/>
    <col min="38" max="16384" width="9.140625" style="283"/>
  </cols>
  <sheetData>
    <row r="1" spans="1:37" s="278" customFormat="1" ht="15" customHeight="1" x14ac:dyDescent="0.25">
      <c r="A1" s="498" t="s">
        <v>991</v>
      </c>
      <c r="B1" s="498"/>
      <c r="C1" s="498"/>
      <c r="D1" s="427"/>
      <c r="E1" s="427"/>
      <c r="F1" s="427"/>
      <c r="G1" s="427"/>
      <c r="H1" s="427"/>
      <c r="I1" s="427"/>
      <c r="J1" s="427"/>
      <c r="K1" s="427"/>
      <c r="L1" s="427"/>
      <c r="M1" s="427"/>
      <c r="N1" s="427"/>
      <c r="O1" s="427"/>
      <c r="P1" s="427"/>
      <c r="Q1" s="427"/>
      <c r="R1" s="427"/>
      <c r="S1" s="427"/>
      <c r="T1" s="427"/>
      <c r="U1" s="427"/>
      <c r="V1" s="427"/>
      <c r="W1" s="427"/>
      <c r="X1" s="427"/>
      <c r="Y1" s="427"/>
      <c r="Z1" s="427"/>
      <c r="AA1" s="427"/>
      <c r="AB1" s="427"/>
      <c r="AC1" s="427"/>
      <c r="AD1" s="427"/>
      <c r="AE1" s="427"/>
      <c r="AF1" s="427"/>
      <c r="AG1" s="427"/>
      <c r="AH1" s="427"/>
      <c r="AI1" s="427"/>
      <c r="AJ1" s="427"/>
      <c r="AK1" s="427"/>
    </row>
    <row r="2" spans="1:37" s="278" customFormat="1" ht="15" customHeight="1" x14ac:dyDescent="0.25">
      <c r="A2" s="498"/>
      <c r="B2" s="498"/>
      <c r="C2" s="498"/>
      <c r="D2" s="427"/>
      <c r="E2" s="427"/>
      <c r="F2" s="427"/>
      <c r="G2" s="427"/>
      <c r="H2" s="427"/>
      <c r="I2" s="427"/>
      <c r="J2" s="427"/>
      <c r="K2" s="427"/>
      <c r="L2" s="427"/>
      <c r="M2" s="427"/>
      <c r="N2" s="427"/>
      <c r="O2" s="427"/>
      <c r="P2" s="427"/>
      <c r="Q2" s="427"/>
      <c r="R2" s="427"/>
      <c r="S2" s="427"/>
      <c r="T2" s="427"/>
      <c r="U2" s="427"/>
      <c r="V2" s="427"/>
      <c r="W2" s="427"/>
      <c r="X2" s="427"/>
      <c r="Y2" s="427"/>
      <c r="Z2" s="427"/>
      <c r="AA2" s="427"/>
      <c r="AB2" s="427"/>
      <c r="AC2" s="427"/>
      <c r="AD2" s="427"/>
      <c r="AE2" s="427"/>
      <c r="AF2" s="427"/>
      <c r="AG2" s="427"/>
      <c r="AH2" s="427"/>
      <c r="AI2" s="427"/>
      <c r="AJ2" s="427"/>
      <c r="AK2" s="427"/>
    </row>
    <row r="3" spans="1:37" s="278" customFormat="1" ht="16.5" customHeight="1" x14ac:dyDescent="0.25">
      <c r="A3" s="498"/>
      <c r="B3" s="498"/>
      <c r="C3" s="498"/>
      <c r="D3" s="427"/>
      <c r="E3" s="427"/>
      <c r="F3" s="427"/>
      <c r="G3" s="427"/>
      <c r="H3" s="427"/>
      <c r="I3" s="427"/>
      <c r="J3" s="427"/>
      <c r="K3" s="427"/>
      <c r="L3" s="427"/>
      <c r="M3" s="427"/>
      <c r="N3" s="427"/>
      <c r="O3" s="427"/>
      <c r="P3" s="427"/>
      <c r="Q3" s="427"/>
      <c r="R3" s="427"/>
      <c r="S3" s="427"/>
      <c r="T3" s="427"/>
      <c r="U3" s="427"/>
      <c r="V3" s="427"/>
      <c r="W3" s="427"/>
      <c r="X3" s="427"/>
      <c r="Y3" s="427"/>
      <c r="Z3" s="427"/>
      <c r="AA3" s="427"/>
      <c r="AB3" s="427"/>
      <c r="AC3" s="427"/>
      <c r="AD3" s="427"/>
      <c r="AE3" s="427"/>
      <c r="AF3" s="427"/>
      <c r="AG3" s="427"/>
      <c r="AH3" s="427"/>
      <c r="AI3" s="427"/>
      <c r="AJ3" s="427"/>
      <c r="AK3" s="427"/>
    </row>
    <row r="4" spans="1:37" s="278" customFormat="1" ht="15" customHeight="1" x14ac:dyDescent="0.25">
      <c r="A4" s="498"/>
      <c r="B4" s="498"/>
      <c r="C4" s="498"/>
      <c r="D4" s="427"/>
      <c r="E4" s="427"/>
      <c r="F4" s="427"/>
      <c r="G4" s="427"/>
      <c r="H4" s="427"/>
      <c r="I4" s="427"/>
      <c r="J4" s="427"/>
      <c r="K4" s="427"/>
      <c r="L4" s="427"/>
      <c r="M4" s="427"/>
      <c r="N4" s="427"/>
      <c r="O4" s="427"/>
      <c r="P4" s="427"/>
      <c r="Q4" s="427"/>
      <c r="R4" s="427"/>
      <c r="S4" s="427"/>
      <c r="T4" s="427"/>
      <c r="U4" s="427"/>
      <c r="V4" s="427"/>
      <c r="W4" s="427"/>
      <c r="X4" s="427"/>
      <c r="Y4" s="427"/>
      <c r="Z4" s="427"/>
      <c r="AA4" s="427"/>
      <c r="AB4" s="427"/>
      <c r="AC4" s="427"/>
      <c r="AD4" s="427"/>
      <c r="AE4" s="427"/>
      <c r="AF4" s="427"/>
      <c r="AG4" s="427"/>
      <c r="AH4" s="427"/>
      <c r="AI4" s="427"/>
      <c r="AJ4" s="427"/>
      <c r="AK4" s="427"/>
    </row>
    <row r="5" spans="1:37" s="278" customFormat="1" ht="15.75" customHeight="1" thickBot="1" x14ac:dyDescent="0.3">
      <c r="A5" s="499" t="s">
        <v>989</v>
      </c>
      <c r="B5" s="499"/>
      <c r="C5" s="499"/>
      <c r="D5" s="428"/>
      <c r="E5" s="428"/>
      <c r="F5" s="428"/>
      <c r="G5" s="428"/>
      <c r="H5" s="428"/>
      <c r="I5" s="428"/>
      <c r="J5" s="428"/>
      <c r="K5" s="428"/>
      <c r="L5" s="428"/>
      <c r="M5" s="428"/>
      <c r="N5" s="428"/>
      <c r="O5" s="428"/>
      <c r="P5" s="428"/>
      <c r="Q5" s="428"/>
      <c r="R5" s="428"/>
      <c r="S5" s="428"/>
      <c r="T5" s="428"/>
      <c r="U5" s="428"/>
      <c r="V5" s="428"/>
      <c r="W5" s="428"/>
      <c r="X5" s="428"/>
      <c r="Y5" s="428"/>
      <c r="Z5" s="428"/>
      <c r="AA5" s="428"/>
      <c r="AB5" s="428"/>
      <c r="AC5" s="428"/>
      <c r="AD5" s="428"/>
      <c r="AE5" s="428"/>
      <c r="AF5" s="428"/>
      <c r="AG5" s="428"/>
      <c r="AH5" s="428"/>
      <c r="AI5" s="428"/>
      <c r="AJ5" s="428"/>
      <c r="AK5" s="428"/>
    </row>
    <row r="6" spans="1:37" s="278" customFormat="1" ht="15.75" thickBot="1" x14ac:dyDescent="0.3">
      <c r="A6" s="500" t="s">
        <v>927</v>
      </c>
      <c r="B6" s="503" t="s">
        <v>955</v>
      </c>
      <c r="C6" s="506" t="s">
        <v>939</v>
      </c>
      <c r="D6" s="509" t="s">
        <v>928</v>
      </c>
      <c r="E6" s="510"/>
      <c r="F6" s="510"/>
      <c r="G6" s="510"/>
      <c r="H6" s="510"/>
      <c r="I6" s="510"/>
      <c r="J6" s="510"/>
      <c r="K6" s="510"/>
      <c r="L6" s="510"/>
      <c r="M6" s="510"/>
      <c r="N6" s="510"/>
      <c r="O6" s="510"/>
      <c r="P6" s="510"/>
      <c r="Q6" s="510"/>
      <c r="R6" s="510"/>
      <c r="S6" s="510"/>
      <c r="T6" s="510"/>
      <c r="U6" s="510"/>
      <c r="V6" s="510"/>
      <c r="W6" s="510"/>
      <c r="X6" s="510"/>
      <c r="Y6" s="510"/>
      <c r="Z6" s="510"/>
      <c r="AA6" s="510"/>
      <c r="AB6" s="510"/>
      <c r="AC6" s="510"/>
      <c r="AD6" s="510"/>
      <c r="AE6" s="510"/>
      <c r="AF6" s="510"/>
      <c r="AG6" s="510"/>
      <c r="AH6" s="510"/>
      <c r="AI6" s="510"/>
      <c r="AJ6" s="510"/>
      <c r="AK6" s="511"/>
    </row>
    <row r="7" spans="1:37" ht="15" customHeight="1" thickBot="1" x14ac:dyDescent="0.3">
      <c r="A7" s="501"/>
      <c r="B7" s="504"/>
      <c r="C7" s="507"/>
      <c r="D7" s="512" t="s">
        <v>929</v>
      </c>
      <c r="E7" s="513"/>
      <c r="F7" s="513"/>
      <c r="G7" s="513"/>
      <c r="H7" s="513"/>
      <c r="I7" s="514"/>
      <c r="J7" s="512" t="s">
        <v>930</v>
      </c>
      <c r="K7" s="513"/>
      <c r="L7" s="513"/>
      <c r="M7" s="513"/>
      <c r="N7" s="513"/>
      <c r="O7" s="513"/>
      <c r="P7" s="513"/>
      <c r="Q7" s="513"/>
      <c r="R7" s="514"/>
      <c r="S7" s="386" t="s">
        <v>931</v>
      </c>
      <c r="T7" s="387"/>
      <c r="U7" s="512" t="s">
        <v>932</v>
      </c>
      <c r="V7" s="513"/>
      <c r="W7" s="513"/>
      <c r="X7" s="513"/>
      <c r="Y7" s="513"/>
      <c r="Z7" s="513"/>
      <c r="AA7" s="513"/>
      <c r="AB7" s="514"/>
      <c r="AC7" s="512" t="s">
        <v>933</v>
      </c>
      <c r="AD7" s="513"/>
      <c r="AE7" s="513"/>
      <c r="AF7" s="513"/>
      <c r="AG7" s="513"/>
      <c r="AH7" s="513"/>
      <c r="AI7" s="513"/>
      <c r="AJ7" s="513"/>
      <c r="AK7" s="514"/>
    </row>
    <row r="8" spans="1:37" s="284" customFormat="1" ht="52.5" customHeight="1" thickBot="1" x14ac:dyDescent="0.3">
      <c r="A8" s="502"/>
      <c r="B8" s="505"/>
      <c r="C8" s="508"/>
      <c r="D8" s="381" t="s">
        <v>983</v>
      </c>
      <c r="E8" s="384" t="s">
        <v>984</v>
      </c>
      <c r="F8" s="384" t="s">
        <v>983</v>
      </c>
      <c r="G8" s="384" t="s">
        <v>984</v>
      </c>
      <c r="H8" s="384" t="s">
        <v>983</v>
      </c>
      <c r="I8" s="382" t="s">
        <v>984</v>
      </c>
      <c r="J8" s="381" t="s">
        <v>983</v>
      </c>
      <c r="K8" s="384" t="s">
        <v>984</v>
      </c>
      <c r="L8" s="384" t="s">
        <v>983</v>
      </c>
      <c r="M8" s="384" t="s">
        <v>984</v>
      </c>
      <c r="N8" s="384" t="s">
        <v>983</v>
      </c>
      <c r="O8" s="384" t="s">
        <v>984</v>
      </c>
      <c r="P8" s="384" t="s">
        <v>983</v>
      </c>
      <c r="Q8" s="384" t="s">
        <v>984</v>
      </c>
      <c r="R8" s="385" t="s">
        <v>985</v>
      </c>
      <c r="S8" s="383" t="s">
        <v>984</v>
      </c>
      <c r="T8" s="385" t="s">
        <v>983</v>
      </c>
      <c r="U8" s="383" t="s">
        <v>983</v>
      </c>
      <c r="V8" s="384" t="s">
        <v>984</v>
      </c>
      <c r="W8" s="383" t="s">
        <v>983</v>
      </c>
      <c r="X8" s="384" t="s">
        <v>984</v>
      </c>
      <c r="Y8" s="383" t="s">
        <v>983</v>
      </c>
      <c r="Z8" s="384" t="s">
        <v>984</v>
      </c>
      <c r="AA8" s="383" t="s">
        <v>983</v>
      </c>
      <c r="AB8" s="384" t="s">
        <v>984</v>
      </c>
      <c r="AC8" s="383" t="s">
        <v>983</v>
      </c>
      <c r="AD8" s="384" t="s">
        <v>984</v>
      </c>
      <c r="AE8" s="383" t="s">
        <v>983</v>
      </c>
      <c r="AF8" s="384" t="s">
        <v>984</v>
      </c>
      <c r="AG8" s="383" t="s">
        <v>983</v>
      </c>
      <c r="AH8" s="384" t="s">
        <v>984</v>
      </c>
      <c r="AI8" s="383" t="s">
        <v>983</v>
      </c>
      <c r="AJ8" s="384" t="s">
        <v>984</v>
      </c>
      <c r="AK8" s="385" t="s">
        <v>983</v>
      </c>
    </row>
    <row r="9" spans="1:37" hidden="1" x14ac:dyDescent="0.25">
      <c r="A9" s="285">
        <v>1</v>
      </c>
      <c r="B9" s="286" t="s">
        <v>940</v>
      </c>
      <c r="C9" s="409" t="s">
        <v>254</v>
      </c>
      <c r="D9" s="329">
        <v>12</v>
      </c>
      <c r="E9" s="279"/>
      <c r="F9" s="279"/>
      <c r="G9" s="279"/>
      <c r="H9" s="279"/>
      <c r="I9" s="316"/>
      <c r="J9" s="315"/>
      <c r="K9" s="279"/>
      <c r="L9" s="279"/>
      <c r="M9" s="279"/>
      <c r="N9" s="279"/>
      <c r="O9" s="279"/>
      <c r="P9" s="392"/>
      <c r="Q9" s="279"/>
      <c r="R9" s="316"/>
      <c r="S9" s="400"/>
      <c r="T9" s="299"/>
      <c r="U9" s="300"/>
      <c r="V9" s="288"/>
      <c r="W9" s="288"/>
      <c r="X9" s="288"/>
      <c r="Y9" s="288"/>
      <c r="Z9" s="288"/>
      <c r="AA9" s="288"/>
      <c r="AB9" s="289"/>
      <c r="AC9" s="300"/>
      <c r="AD9" s="300"/>
      <c r="AE9" s="300"/>
      <c r="AF9" s="300"/>
      <c r="AG9" s="300"/>
      <c r="AH9" s="300"/>
      <c r="AI9" s="300"/>
      <c r="AJ9" s="300"/>
      <c r="AK9" s="289"/>
    </row>
    <row r="10" spans="1:37" hidden="1" x14ac:dyDescent="0.25">
      <c r="A10" s="281">
        <f>A9+1</f>
        <v>2</v>
      </c>
      <c r="B10" s="290" t="s">
        <v>941</v>
      </c>
      <c r="C10" s="410" t="s">
        <v>284</v>
      </c>
      <c r="D10" s="388"/>
      <c r="E10" s="306">
        <v>14</v>
      </c>
      <c r="F10" s="390"/>
      <c r="G10" s="390"/>
      <c r="H10" s="390"/>
      <c r="I10" s="302"/>
      <c r="J10" s="388"/>
      <c r="K10" s="390"/>
      <c r="L10" s="390"/>
      <c r="M10" s="390"/>
      <c r="N10" s="390"/>
      <c r="O10" s="390"/>
      <c r="P10" s="393"/>
      <c r="Q10" s="390"/>
      <c r="R10" s="302"/>
      <c r="S10" s="336"/>
      <c r="T10" s="302"/>
      <c r="U10" s="303"/>
      <c r="V10" s="292"/>
      <c r="W10" s="292"/>
      <c r="X10" s="292"/>
      <c r="Y10" s="292"/>
      <c r="Z10" s="292"/>
      <c r="AA10" s="292"/>
      <c r="AB10" s="293"/>
      <c r="AC10" s="303"/>
      <c r="AD10" s="303"/>
      <c r="AE10" s="303"/>
      <c r="AF10" s="303"/>
      <c r="AG10" s="303"/>
      <c r="AH10" s="303"/>
      <c r="AI10" s="303"/>
      <c r="AJ10" s="303"/>
      <c r="AK10" s="293"/>
    </row>
    <row r="11" spans="1:37" hidden="1" x14ac:dyDescent="0.25">
      <c r="A11" s="281">
        <f t="shared" ref="A11:A60" si="0">A10+1</f>
        <v>3</v>
      </c>
      <c r="B11" s="290" t="s">
        <v>964</v>
      </c>
      <c r="C11" s="410" t="s">
        <v>304</v>
      </c>
      <c r="D11" s="388"/>
      <c r="E11" s="390"/>
      <c r="F11" s="390"/>
      <c r="G11" s="390"/>
      <c r="H11" s="390"/>
      <c r="I11" s="302"/>
      <c r="J11" s="301">
        <v>2</v>
      </c>
      <c r="K11" s="390"/>
      <c r="L11" s="390"/>
      <c r="M11" s="390"/>
      <c r="N11" s="390"/>
      <c r="O11" s="390"/>
      <c r="P11" s="393"/>
      <c r="Q11" s="390"/>
      <c r="R11" s="302"/>
      <c r="S11" s="336"/>
      <c r="T11" s="302"/>
      <c r="U11" s="303"/>
      <c r="V11" s="292"/>
      <c r="W11" s="292"/>
      <c r="X11" s="292"/>
      <c r="Y11" s="292"/>
      <c r="Z11" s="292"/>
      <c r="AA11" s="292"/>
      <c r="AB11" s="293"/>
      <c r="AC11" s="303"/>
      <c r="AD11" s="303"/>
      <c r="AE11" s="303"/>
      <c r="AF11" s="303"/>
      <c r="AG11" s="303"/>
      <c r="AH11" s="303"/>
      <c r="AI11" s="303"/>
      <c r="AJ11" s="303"/>
      <c r="AK11" s="293"/>
    </row>
    <row r="12" spans="1:37" hidden="1" x14ac:dyDescent="0.25">
      <c r="A12" s="281">
        <f t="shared" si="0"/>
        <v>4</v>
      </c>
      <c r="B12" s="290" t="s">
        <v>942</v>
      </c>
      <c r="C12" s="410" t="s">
        <v>311</v>
      </c>
      <c r="D12" s="388"/>
      <c r="E12" s="380"/>
      <c r="F12" s="304">
        <v>19</v>
      </c>
      <c r="G12" s="292"/>
      <c r="H12" s="292"/>
      <c r="I12" s="302"/>
      <c r="J12" s="388"/>
      <c r="K12" s="390"/>
      <c r="L12" s="390"/>
      <c r="M12" s="390"/>
      <c r="N12" s="390"/>
      <c r="O12" s="390"/>
      <c r="P12" s="393"/>
      <c r="Q12" s="390"/>
      <c r="R12" s="302"/>
      <c r="S12" s="336"/>
      <c r="T12" s="302"/>
      <c r="U12" s="303"/>
      <c r="V12" s="292"/>
      <c r="W12" s="292"/>
      <c r="X12" s="292"/>
      <c r="Y12" s="292"/>
      <c r="Z12" s="292"/>
      <c r="AA12" s="292"/>
      <c r="AB12" s="293"/>
      <c r="AC12" s="303"/>
      <c r="AD12" s="303"/>
      <c r="AE12" s="303"/>
      <c r="AF12" s="303"/>
      <c r="AG12" s="303"/>
      <c r="AH12" s="303"/>
      <c r="AI12" s="303"/>
      <c r="AJ12" s="303"/>
      <c r="AK12" s="293"/>
    </row>
    <row r="13" spans="1:37" hidden="1" x14ac:dyDescent="0.25">
      <c r="A13" s="281">
        <f t="shared" si="0"/>
        <v>5</v>
      </c>
      <c r="B13" s="290" t="s">
        <v>965</v>
      </c>
      <c r="C13" s="410" t="s">
        <v>328</v>
      </c>
      <c r="D13" s="388"/>
      <c r="E13" s="390"/>
      <c r="F13" s="390"/>
      <c r="G13" s="390"/>
      <c r="H13" s="390"/>
      <c r="I13" s="302"/>
      <c r="J13" s="388"/>
      <c r="K13" s="390"/>
      <c r="L13" s="390"/>
      <c r="M13" s="390"/>
      <c r="N13" s="390"/>
      <c r="O13" s="390"/>
      <c r="P13" s="393"/>
      <c r="Q13" s="306">
        <v>25</v>
      </c>
      <c r="R13" s="302"/>
      <c r="S13" s="336"/>
      <c r="T13" s="302"/>
      <c r="U13" s="303"/>
      <c r="V13" s="292"/>
      <c r="W13" s="292"/>
      <c r="X13" s="292"/>
      <c r="Y13" s="292"/>
      <c r="Z13" s="292"/>
      <c r="AA13" s="292"/>
      <c r="AB13" s="293"/>
      <c r="AC13" s="303"/>
      <c r="AD13" s="303"/>
      <c r="AE13" s="303"/>
      <c r="AF13" s="303"/>
      <c r="AG13" s="303"/>
      <c r="AH13" s="303"/>
      <c r="AI13" s="303"/>
      <c r="AJ13" s="303"/>
      <c r="AK13" s="293"/>
    </row>
    <row r="14" spans="1:37" hidden="1" x14ac:dyDescent="0.25">
      <c r="A14" s="281">
        <f t="shared" si="0"/>
        <v>6</v>
      </c>
      <c r="B14" s="290" t="s">
        <v>943</v>
      </c>
      <c r="C14" s="410" t="s">
        <v>112</v>
      </c>
      <c r="D14" s="388"/>
      <c r="E14" s="390"/>
      <c r="F14" s="390"/>
      <c r="G14" s="306">
        <v>21</v>
      </c>
      <c r="H14" s="390"/>
      <c r="I14" s="302"/>
      <c r="J14" s="388"/>
      <c r="K14" s="390"/>
      <c r="L14" s="390"/>
      <c r="M14" s="390"/>
      <c r="N14" s="390"/>
      <c r="O14" s="390"/>
      <c r="P14" s="393"/>
      <c r="Q14" s="390"/>
      <c r="R14" s="302"/>
      <c r="S14" s="336"/>
      <c r="T14" s="302"/>
      <c r="U14" s="303"/>
      <c r="V14" s="292"/>
      <c r="W14" s="292"/>
      <c r="X14" s="292"/>
      <c r="Y14" s="292"/>
      <c r="Z14" s="292"/>
      <c r="AA14" s="292"/>
      <c r="AB14" s="293"/>
      <c r="AC14" s="303"/>
      <c r="AD14" s="303"/>
      <c r="AE14" s="303"/>
      <c r="AF14" s="303"/>
      <c r="AG14" s="303"/>
      <c r="AH14" s="303"/>
      <c r="AI14" s="303"/>
      <c r="AJ14" s="303"/>
      <c r="AK14" s="293"/>
    </row>
    <row r="15" spans="1:37" hidden="1" x14ac:dyDescent="0.25">
      <c r="A15" s="281">
        <f t="shared" si="0"/>
        <v>7</v>
      </c>
      <c r="B15" s="290" t="s">
        <v>944</v>
      </c>
      <c r="C15" s="410" t="s">
        <v>118</v>
      </c>
      <c r="D15" s="388"/>
      <c r="E15" s="390"/>
      <c r="F15" s="390"/>
      <c r="G15" s="390"/>
      <c r="H15" s="390"/>
      <c r="I15" s="302"/>
      <c r="J15" s="301">
        <v>2</v>
      </c>
      <c r="K15" s="390"/>
      <c r="L15" s="390"/>
      <c r="M15" s="390"/>
      <c r="N15" s="390"/>
      <c r="O15" s="390"/>
      <c r="P15" s="393"/>
      <c r="Q15" s="390"/>
      <c r="R15" s="302"/>
      <c r="S15" s="336"/>
      <c r="T15" s="302"/>
      <c r="U15" s="303"/>
      <c r="V15" s="292"/>
      <c r="W15" s="292"/>
      <c r="X15" s="292"/>
      <c r="Y15" s="292"/>
      <c r="Z15" s="292"/>
      <c r="AA15" s="292"/>
      <c r="AB15" s="293"/>
      <c r="AC15" s="303"/>
      <c r="AD15" s="303"/>
      <c r="AE15" s="303"/>
      <c r="AF15" s="303"/>
      <c r="AG15" s="303"/>
      <c r="AH15" s="303"/>
      <c r="AI15" s="303"/>
      <c r="AJ15" s="303"/>
      <c r="AK15" s="293"/>
    </row>
    <row r="16" spans="1:37" hidden="1" x14ac:dyDescent="0.25">
      <c r="A16" s="281">
        <f t="shared" si="0"/>
        <v>8</v>
      </c>
      <c r="B16" s="290" t="s">
        <v>964</v>
      </c>
      <c r="C16" s="410" t="s">
        <v>982</v>
      </c>
      <c r="D16" s="388"/>
      <c r="E16" s="390"/>
      <c r="F16" s="390"/>
      <c r="G16" s="390"/>
      <c r="H16" s="390"/>
      <c r="I16" s="302"/>
      <c r="J16" s="301">
        <v>2</v>
      </c>
      <c r="K16" s="390"/>
      <c r="L16" s="390"/>
      <c r="M16" s="390"/>
      <c r="N16" s="390"/>
      <c r="O16" s="390"/>
      <c r="P16" s="393"/>
      <c r="Q16" s="390"/>
      <c r="R16" s="302"/>
      <c r="S16" s="336"/>
      <c r="T16" s="302"/>
      <c r="U16" s="303"/>
      <c r="V16" s="292"/>
      <c r="W16" s="292"/>
      <c r="X16" s="292"/>
      <c r="Y16" s="292"/>
      <c r="Z16" s="292"/>
      <c r="AA16" s="292"/>
      <c r="AB16" s="293"/>
      <c r="AC16" s="303"/>
      <c r="AD16" s="303"/>
      <c r="AE16" s="303"/>
      <c r="AF16" s="303"/>
      <c r="AG16" s="303"/>
      <c r="AH16" s="303"/>
      <c r="AI16" s="303"/>
      <c r="AJ16" s="303"/>
      <c r="AK16" s="293"/>
    </row>
    <row r="17" spans="1:37" hidden="1" x14ac:dyDescent="0.25">
      <c r="A17" s="281">
        <f t="shared" si="0"/>
        <v>9</v>
      </c>
      <c r="B17" s="290" t="s">
        <v>965</v>
      </c>
      <c r="C17" s="410" t="s">
        <v>913</v>
      </c>
      <c r="D17" s="388"/>
      <c r="E17" s="390"/>
      <c r="F17" s="390"/>
      <c r="G17" s="390"/>
      <c r="H17" s="390"/>
      <c r="I17" s="302"/>
      <c r="J17" s="388"/>
      <c r="K17" s="390"/>
      <c r="L17" s="390"/>
      <c r="M17" s="390"/>
      <c r="N17" s="390"/>
      <c r="O17" s="390"/>
      <c r="P17" s="393"/>
      <c r="Q17" s="306">
        <v>25</v>
      </c>
      <c r="R17" s="302"/>
      <c r="S17" s="336"/>
      <c r="T17" s="302"/>
      <c r="U17" s="303"/>
      <c r="V17" s="292"/>
      <c r="W17" s="292"/>
      <c r="X17" s="292"/>
      <c r="Y17" s="292"/>
      <c r="Z17" s="292"/>
      <c r="AA17" s="292"/>
      <c r="AB17" s="293"/>
      <c r="AC17" s="303"/>
      <c r="AD17" s="303"/>
      <c r="AE17" s="303"/>
      <c r="AF17" s="303"/>
      <c r="AG17" s="303"/>
      <c r="AH17" s="303"/>
      <c r="AI17" s="303"/>
      <c r="AJ17" s="303"/>
      <c r="AK17" s="293"/>
    </row>
    <row r="18" spans="1:37" s="353" customFormat="1" hidden="1" x14ac:dyDescent="0.25">
      <c r="A18" s="344">
        <f t="shared" si="0"/>
        <v>10</v>
      </c>
      <c r="B18" s="345" t="s">
        <v>965</v>
      </c>
      <c r="C18" s="410" t="s">
        <v>976</v>
      </c>
      <c r="D18" s="346"/>
      <c r="E18" s="390"/>
      <c r="F18" s="304">
        <v>19</v>
      </c>
      <c r="G18" s="292"/>
      <c r="H18" s="292"/>
      <c r="I18" s="348"/>
      <c r="J18" s="346"/>
      <c r="K18" s="347"/>
      <c r="L18" s="347"/>
      <c r="M18" s="347"/>
      <c r="N18" s="347"/>
      <c r="O18" s="347"/>
      <c r="P18" s="394"/>
      <c r="Q18" s="347"/>
      <c r="R18" s="348"/>
      <c r="S18" s="349"/>
      <c r="T18" s="348"/>
      <c r="U18" s="350"/>
      <c r="V18" s="351"/>
      <c r="W18" s="351"/>
      <c r="X18" s="351"/>
      <c r="Y18" s="351"/>
      <c r="Z18" s="351"/>
      <c r="AA18" s="351"/>
      <c r="AB18" s="352"/>
      <c r="AC18" s="350"/>
      <c r="AD18" s="350"/>
      <c r="AE18" s="350"/>
      <c r="AF18" s="350"/>
      <c r="AG18" s="350"/>
      <c r="AH18" s="350"/>
      <c r="AI18" s="350"/>
      <c r="AJ18" s="350"/>
      <c r="AK18" s="352"/>
    </row>
    <row r="19" spans="1:37" hidden="1" x14ac:dyDescent="0.25">
      <c r="A19" s="281">
        <f>A17+1</f>
        <v>10</v>
      </c>
      <c r="B19" s="297" t="s">
        <v>970</v>
      </c>
      <c r="C19" s="411" t="s">
        <v>143</v>
      </c>
      <c r="D19" s="388"/>
      <c r="E19" s="390"/>
      <c r="F19" s="390"/>
      <c r="G19" s="390"/>
      <c r="H19" s="390"/>
      <c r="I19" s="302"/>
      <c r="J19" s="315"/>
      <c r="K19" s="279"/>
      <c r="L19" s="279"/>
      <c r="M19" s="279"/>
      <c r="N19" s="279"/>
      <c r="O19" s="279"/>
      <c r="P19" s="392"/>
      <c r="Q19" s="390"/>
      <c r="R19" s="305">
        <v>29</v>
      </c>
      <c r="S19" s="337"/>
      <c r="T19" s="316"/>
      <c r="U19" s="320"/>
      <c r="V19" s="280"/>
      <c r="W19" s="280"/>
      <c r="X19" s="280"/>
      <c r="Y19" s="280"/>
      <c r="Z19" s="280"/>
      <c r="AA19" s="280"/>
      <c r="AB19" s="319"/>
      <c r="AC19" s="320"/>
      <c r="AD19" s="320"/>
      <c r="AE19" s="320"/>
      <c r="AF19" s="320"/>
      <c r="AG19" s="320"/>
      <c r="AH19" s="320"/>
      <c r="AI19" s="320"/>
      <c r="AJ19" s="320"/>
      <c r="AK19" s="319"/>
    </row>
    <row r="20" spans="1:37" hidden="1" x14ac:dyDescent="0.25">
      <c r="A20" s="281">
        <f t="shared" si="0"/>
        <v>11</v>
      </c>
      <c r="B20" s="290" t="s">
        <v>974</v>
      </c>
      <c r="C20" s="412" t="s">
        <v>146</v>
      </c>
      <c r="D20" s="388"/>
      <c r="E20" s="390"/>
      <c r="F20" s="390"/>
      <c r="G20" s="390"/>
      <c r="H20" s="390"/>
      <c r="I20" s="379"/>
      <c r="J20" s="388"/>
      <c r="K20" s="390"/>
      <c r="L20" s="390"/>
      <c r="M20" s="390"/>
      <c r="N20" s="390"/>
      <c r="O20" s="390"/>
      <c r="P20" s="393"/>
      <c r="Q20" s="390"/>
      <c r="R20" s="305">
        <v>29</v>
      </c>
      <c r="S20" s="336"/>
      <c r="T20" s="302"/>
      <c r="U20" s="303"/>
      <c r="V20" s="292"/>
      <c r="W20" s="292"/>
      <c r="X20" s="292"/>
      <c r="Y20" s="292"/>
      <c r="Z20" s="292"/>
      <c r="AA20" s="292"/>
      <c r="AB20" s="293"/>
      <c r="AC20" s="303"/>
      <c r="AD20" s="303"/>
      <c r="AE20" s="303"/>
      <c r="AF20" s="303"/>
      <c r="AG20" s="303"/>
      <c r="AH20" s="303"/>
      <c r="AI20" s="303"/>
      <c r="AJ20" s="303"/>
      <c r="AK20" s="293"/>
    </row>
    <row r="21" spans="1:37" hidden="1" x14ac:dyDescent="0.25">
      <c r="A21" s="281">
        <f t="shared" si="0"/>
        <v>12</v>
      </c>
      <c r="B21" s="290" t="s">
        <v>971</v>
      </c>
      <c r="C21" s="412" t="s">
        <v>149</v>
      </c>
      <c r="D21" s="388"/>
      <c r="E21" s="390"/>
      <c r="F21" s="390"/>
      <c r="G21" s="390"/>
      <c r="H21" s="390"/>
      <c r="I21" s="302"/>
      <c r="J21" s="388"/>
      <c r="K21" s="390"/>
      <c r="L21" s="390"/>
      <c r="M21" s="390"/>
      <c r="N21" s="390"/>
      <c r="O21" s="390"/>
      <c r="P21" s="393"/>
      <c r="Q21" s="390"/>
      <c r="R21" s="302"/>
      <c r="S21" s="336"/>
      <c r="T21" s="305">
        <v>7</v>
      </c>
      <c r="U21" s="303"/>
      <c r="V21" s="292"/>
      <c r="W21" s="292"/>
      <c r="X21" s="292"/>
      <c r="Y21" s="292"/>
      <c r="Z21" s="292"/>
      <c r="AA21" s="292"/>
      <c r="AB21" s="293"/>
      <c r="AC21" s="303"/>
      <c r="AD21" s="303"/>
      <c r="AE21" s="303"/>
      <c r="AF21" s="303"/>
      <c r="AG21" s="303"/>
      <c r="AH21" s="303"/>
      <c r="AI21" s="303"/>
      <c r="AJ21" s="303"/>
      <c r="AK21" s="293"/>
    </row>
    <row r="22" spans="1:37" hidden="1" x14ac:dyDescent="0.25">
      <c r="A22" s="281">
        <f t="shared" si="0"/>
        <v>13</v>
      </c>
      <c r="B22" s="297" t="s">
        <v>972</v>
      </c>
      <c r="C22" s="413" t="s">
        <v>923</v>
      </c>
      <c r="D22" s="388"/>
      <c r="E22" s="390"/>
      <c r="F22" s="390"/>
      <c r="G22" s="390"/>
      <c r="H22" s="390"/>
      <c r="I22" s="302"/>
      <c r="J22" s="315"/>
      <c r="K22" s="279"/>
      <c r="L22" s="279"/>
      <c r="M22" s="279"/>
      <c r="N22" s="279"/>
      <c r="O22" s="279"/>
      <c r="P22" s="392"/>
      <c r="Q22" s="390"/>
      <c r="R22" s="302"/>
      <c r="S22" s="337"/>
      <c r="T22" s="316"/>
      <c r="U22" s="326">
        <v>4</v>
      </c>
      <c r="V22" s="280"/>
      <c r="W22" s="280"/>
      <c r="X22" s="280"/>
      <c r="Y22" s="280"/>
      <c r="Z22" s="331"/>
      <c r="AA22" s="280"/>
      <c r="AB22" s="319"/>
      <c r="AC22" s="320"/>
      <c r="AD22" s="320"/>
      <c r="AE22" s="320"/>
      <c r="AF22" s="320"/>
      <c r="AG22" s="320"/>
      <c r="AH22" s="320"/>
      <c r="AI22" s="320"/>
      <c r="AJ22" s="320"/>
      <c r="AK22" s="319"/>
    </row>
    <row r="23" spans="1:37" hidden="1" x14ac:dyDescent="0.25">
      <c r="A23" s="281">
        <f t="shared" si="0"/>
        <v>14</v>
      </c>
      <c r="B23" s="290" t="s">
        <v>975</v>
      </c>
      <c r="C23" s="412" t="s">
        <v>155</v>
      </c>
      <c r="D23" s="388"/>
      <c r="E23" s="390"/>
      <c r="F23" s="390"/>
      <c r="G23" s="390"/>
      <c r="H23" s="390"/>
      <c r="I23" s="302"/>
      <c r="J23" s="388"/>
      <c r="K23" s="390"/>
      <c r="L23" s="390"/>
      <c r="M23" s="390"/>
      <c r="N23" s="390"/>
      <c r="O23" s="390"/>
      <c r="P23" s="393"/>
      <c r="Q23" s="390"/>
      <c r="R23" s="302"/>
      <c r="S23" s="336"/>
      <c r="T23" s="302"/>
      <c r="U23" s="303"/>
      <c r="V23" s="304">
        <v>6</v>
      </c>
      <c r="W23" s="292"/>
      <c r="X23" s="292"/>
      <c r="Y23" s="292"/>
      <c r="Z23" s="292"/>
      <c r="AA23" s="292"/>
      <c r="AB23" s="293"/>
      <c r="AC23" s="303"/>
      <c r="AD23" s="303"/>
      <c r="AE23" s="303"/>
      <c r="AF23" s="303"/>
      <c r="AG23" s="303"/>
      <c r="AH23" s="303"/>
      <c r="AI23" s="303"/>
      <c r="AJ23" s="303"/>
      <c r="AK23" s="293"/>
    </row>
    <row r="24" spans="1:37" hidden="1" x14ac:dyDescent="0.25">
      <c r="A24" s="281">
        <f t="shared" si="0"/>
        <v>15</v>
      </c>
      <c r="B24" s="297" t="s">
        <v>973</v>
      </c>
      <c r="C24" s="413" t="s">
        <v>922</v>
      </c>
      <c r="D24" s="388"/>
      <c r="E24" s="390"/>
      <c r="F24" s="390"/>
      <c r="G24" s="390"/>
      <c r="H24" s="390"/>
      <c r="I24" s="302"/>
      <c r="J24" s="315"/>
      <c r="K24" s="279"/>
      <c r="L24" s="332">
        <v>9</v>
      </c>
      <c r="M24" s="279"/>
      <c r="N24" s="279"/>
      <c r="O24" s="279"/>
      <c r="P24" s="392"/>
      <c r="Q24" s="390"/>
      <c r="R24" s="302"/>
      <c r="S24" s="337"/>
      <c r="T24" s="316"/>
      <c r="U24" s="333"/>
      <c r="V24" s="280"/>
      <c r="W24" s="280"/>
      <c r="X24" s="280"/>
      <c r="Y24" s="280"/>
      <c r="Z24" s="331"/>
      <c r="AA24" s="318"/>
      <c r="AB24" s="319"/>
      <c r="AC24" s="320"/>
      <c r="AD24" s="320"/>
      <c r="AE24" s="320"/>
      <c r="AF24" s="320"/>
      <c r="AG24" s="320"/>
      <c r="AH24" s="320"/>
      <c r="AI24" s="320"/>
      <c r="AJ24" s="320"/>
      <c r="AK24" s="319"/>
    </row>
    <row r="25" spans="1:37" hidden="1" x14ac:dyDescent="0.25">
      <c r="A25" s="281">
        <f t="shared" si="0"/>
        <v>16</v>
      </c>
      <c r="B25" s="290" t="s">
        <v>968</v>
      </c>
      <c r="C25" s="412" t="s">
        <v>122</v>
      </c>
      <c r="D25" s="388"/>
      <c r="E25" s="390"/>
      <c r="F25" s="390"/>
      <c r="G25" s="390"/>
      <c r="H25" s="390"/>
      <c r="I25" s="302"/>
      <c r="J25" s="388"/>
      <c r="K25" s="390"/>
      <c r="L25" s="390"/>
      <c r="M25" s="306">
        <v>11</v>
      </c>
      <c r="N25" s="390"/>
      <c r="O25" s="390"/>
      <c r="P25" s="393"/>
      <c r="Q25" s="390"/>
      <c r="R25" s="302"/>
      <c r="S25" s="336"/>
      <c r="T25" s="302"/>
      <c r="U25" s="303"/>
      <c r="V25" s="292"/>
      <c r="W25" s="292"/>
      <c r="X25" s="292"/>
      <c r="Y25" s="292"/>
      <c r="Z25" s="292"/>
      <c r="AA25" s="292"/>
      <c r="AB25" s="293"/>
      <c r="AC25" s="303"/>
      <c r="AD25" s="303"/>
      <c r="AE25" s="303"/>
      <c r="AF25" s="303"/>
      <c r="AG25" s="303"/>
      <c r="AH25" s="303"/>
      <c r="AI25" s="303"/>
      <c r="AJ25" s="303"/>
      <c r="AK25" s="293"/>
    </row>
    <row r="26" spans="1:37" hidden="1" x14ac:dyDescent="0.25">
      <c r="A26" s="281">
        <f t="shared" si="0"/>
        <v>17</v>
      </c>
      <c r="B26" s="290" t="s">
        <v>961</v>
      </c>
      <c r="C26" s="410" t="s">
        <v>127</v>
      </c>
      <c r="D26" s="388"/>
      <c r="E26" s="390"/>
      <c r="F26" s="390"/>
      <c r="G26" s="390"/>
      <c r="H26" s="390"/>
      <c r="I26" s="302"/>
      <c r="J26" s="388"/>
      <c r="K26" s="390"/>
      <c r="L26" s="390"/>
      <c r="M26" s="390"/>
      <c r="N26" s="306">
        <v>16</v>
      </c>
      <c r="O26" s="390"/>
      <c r="P26" s="393"/>
      <c r="Q26" s="390"/>
      <c r="R26" s="302"/>
      <c r="S26" s="336"/>
      <c r="T26" s="302"/>
      <c r="U26" s="303"/>
      <c r="V26" s="292"/>
      <c r="W26" s="292"/>
      <c r="X26" s="292"/>
      <c r="Y26" s="292"/>
      <c r="Z26" s="292"/>
      <c r="AA26" s="292"/>
      <c r="AB26" s="293"/>
      <c r="AC26" s="303"/>
      <c r="AD26" s="303"/>
      <c r="AE26" s="303"/>
      <c r="AF26" s="303"/>
      <c r="AG26" s="303"/>
      <c r="AH26" s="303"/>
      <c r="AI26" s="303"/>
      <c r="AJ26" s="303"/>
      <c r="AK26" s="293"/>
    </row>
    <row r="27" spans="1:37" hidden="1" x14ac:dyDescent="0.25">
      <c r="A27" s="281">
        <f t="shared" si="0"/>
        <v>18</v>
      </c>
      <c r="B27" s="290" t="s">
        <v>945</v>
      </c>
      <c r="C27" s="412" t="s">
        <v>133</v>
      </c>
      <c r="D27" s="388"/>
      <c r="E27" s="390"/>
      <c r="F27" s="390"/>
      <c r="G27" s="390"/>
      <c r="H27" s="390"/>
      <c r="I27" s="302"/>
      <c r="J27" s="388"/>
      <c r="K27" s="390"/>
      <c r="L27" s="390"/>
      <c r="M27" s="390"/>
      <c r="N27" s="390"/>
      <c r="O27" s="306">
        <v>18</v>
      </c>
      <c r="P27" s="393"/>
      <c r="Q27" s="390"/>
      <c r="R27" s="302"/>
      <c r="S27" s="336"/>
      <c r="T27" s="302"/>
      <c r="U27" s="303"/>
      <c r="V27" s="292"/>
      <c r="W27" s="292"/>
      <c r="X27" s="292"/>
      <c r="Y27" s="292"/>
      <c r="Z27" s="292"/>
      <c r="AA27" s="292"/>
      <c r="AB27" s="293"/>
      <c r="AC27" s="303"/>
      <c r="AD27" s="303"/>
      <c r="AE27" s="303"/>
      <c r="AF27" s="303"/>
      <c r="AG27" s="303"/>
      <c r="AH27" s="303"/>
      <c r="AI27" s="303"/>
      <c r="AJ27" s="303"/>
      <c r="AK27" s="293"/>
    </row>
    <row r="28" spans="1:37" hidden="1" x14ac:dyDescent="0.25">
      <c r="A28" s="281">
        <f t="shared" si="0"/>
        <v>19</v>
      </c>
      <c r="B28" s="297" t="s">
        <v>946</v>
      </c>
      <c r="C28" s="411" t="s">
        <v>162</v>
      </c>
      <c r="D28" s="388"/>
      <c r="E28" s="390"/>
      <c r="F28" s="380"/>
      <c r="G28" s="390"/>
      <c r="H28" s="390"/>
      <c r="I28" s="305">
        <v>28</v>
      </c>
      <c r="J28" s="315"/>
      <c r="K28" s="279"/>
      <c r="L28" s="279"/>
      <c r="M28" s="279"/>
      <c r="N28" s="279"/>
      <c r="O28" s="279"/>
      <c r="P28" s="392"/>
      <c r="Q28" s="390"/>
      <c r="R28" s="302"/>
      <c r="S28" s="337"/>
      <c r="T28" s="279"/>
      <c r="U28" s="334"/>
      <c r="V28" s="280"/>
      <c r="W28" s="280"/>
      <c r="X28" s="280"/>
      <c r="Y28" s="280"/>
      <c r="Z28" s="280"/>
      <c r="AA28" s="280"/>
      <c r="AB28" s="319"/>
      <c r="AC28" s="320"/>
      <c r="AD28" s="320"/>
      <c r="AE28" s="320"/>
      <c r="AF28" s="320"/>
      <c r="AG28" s="320"/>
      <c r="AH28" s="320"/>
      <c r="AI28" s="320"/>
      <c r="AJ28" s="320"/>
      <c r="AK28" s="319"/>
    </row>
    <row r="29" spans="1:37" hidden="1" x14ac:dyDescent="0.25">
      <c r="A29" s="281">
        <f t="shared" si="0"/>
        <v>20</v>
      </c>
      <c r="B29" s="290" t="s">
        <v>946</v>
      </c>
      <c r="C29" s="412" t="s">
        <v>165</v>
      </c>
      <c r="D29" s="388"/>
      <c r="E29" s="390"/>
      <c r="F29" s="380"/>
      <c r="G29" s="390"/>
      <c r="H29" s="390"/>
      <c r="I29" s="305">
        <v>28</v>
      </c>
      <c r="J29" s="388"/>
      <c r="K29" s="390"/>
      <c r="L29" s="390"/>
      <c r="M29" s="390"/>
      <c r="N29" s="390"/>
      <c r="O29" s="390"/>
      <c r="P29" s="393"/>
      <c r="Q29" s="390"/>
      <c r="R29" s="302"/>
      <c r="S29" s="336"/>
      <c r="T29" s="390"/>
      <c r="U29" s="310"/>
      <c r="V29" s="292"/>
      <c r="W29" s="292"/>
      <c r="X29" s="292"/>
      <c r="Y29" s="292"/>
      <c r="Z29" s="292"/>
      <c r="AA29" s="292"/>
      <c r="AB29" s="293"/>
      <c r="AC29" s="303"/>
      <c r="AD29" s="303"/>
      <c r="AE29" s="303"/>
      <c r="AF29" s="303"/>
      <c r="AG29" s="303"/>
      <c r="AH29" s="303"/>
      <c r="AI29" s="303"/>
      <c r="AJ29" s="303"/>
      <c r="AK29" s="293"/>
    </row>
    <row r="30" spans="1:37" hidden="1" x14ac:dyDescent="0.25">
      <c r="A30" s="281">
        <f t="shared" si="0"/>
        <v>21</v>
      </c>
      <c r="B30" s="290" t="s">
        <v>946</v>
      </c>
      <c r="C30" s="412" t="s">
        <v>168</v>
      </c>
      <c r="D30" s="388"/>
      <c r="E30" s="390"/>
      <c r="F30" s="380"/>
      <c r="G30" s="390"/>
      <c r="H30" s="390"/>
      <c r="I30" s="305">
        <v>28</v>
      </c>
      <c r="J30" s="388"/>
      <c r="K30" s="390"/>
      <c r="L30" s="390"/>
      <c r="M30" s="390"/>
      <c r="N30" s="390"/>
      <c r="O30" s="390"/>
      <c r="P30" s="393"/>
      <c r="Q30" s="390"/>
      <c r="R30" s="302"/>
      <c r="S30" s="336"/>
      <c r="T30" s="390"/>
      <c r="U30" s="310"/>
      <c r="V30" s="292"/>
      <c r="W30" s="292"/>
      <c r="X30" s="292"/>
      <c r="Y30" s="292"/>
      <c r="Z30" s="292"/>
      <c r="AA30" s="292"/>
      <c r="AB30" s="293"/>
      <c r="AC30" s="303"/>
      <c r="AD30" s="303"/>
      <c r="AE30" s="303"/>
      <c r="AF30" s="303"/>
      <c r="AG30" s="303"/>
      <c r="AH30" s="303"/>
      <c r="AI30" s="303"/>
      <c r="AJ30" s="303"/>
      <c r="AK30" s="293"/>
    </row>
    <row r="31" spans="1:37" hidden="1" x14ac:dyDescent="0.25">
      <c r="A31" s="281">
        <f t="shared" si="0"/>
        <v>22</v>
      </c>
      <c r="B31" s="290" t="s">
        <v>946</v>
      </c>
      <c r="C31" s="412" t="s">
        <v>912</v>
      </c>
      <c r="D31" s="388"/>
      <c r="E31" s="390"/>
      <c r="F31" s="380"/>
      <c r="G31" s="390"/>
      <c r="H31" s="390"/>
      <c r="I31" s="305">
        <v>28</v>
      </c>
      <c r="J31" s="388"/>
      <c r="K31" s="390"/>
      <c r="L31" s="390"/>
      <c r="M31" s="390"/>
      <c r="N31" s="390"/>
      <c r="O31" s="390"/>
      <c r="P31" s="393"/>
      <c r="Q31" s="390"/>
      <c r="R31" s="302"/>
      <c r="S31" s="336"/>
      <c r="T31" s="390"/>
      <c r="U31" s="310"/>
      <c r="V31" s="292"/>
      <c r="W31" s="292"/>
      <c r="X31" s="292"/>
      <c r="Y31" s="292"/>
      <c r="Z31" s="292"/>
      <c r="AA31" s="292"/>
      <c r="AB31" s="293"/>
      <c r="AC31" s="303"/>
      <c r="AD31" s="303"/>
      <c r="AE31" s="303"/>
      <c r="AF31" s="303"/>
      <c r="AG31" s="303"/>
      <c r="AH31" s="303"/>
      <c r="AI31" s="303"/>
      <c r="AJ31" s="303"/>
      <c r="AK31" s="293"/>
    </row>
    <row r="32" spans="1:37" hidden="1" x14ac:dyDescent="0.25">
      <c r="A32" s="281">
        <f t="shared" si="0"/>
        <v>23</v>
      </c>
      <c r="B32" s="297" t="s">
        <v>969</v>
      </c>
      <c r="C32" s="411" t="s">
        <v>152</v>
      </c>
      <c r="D32" s="388"/>
      <c r="E32" s="390"/>
      <c r="F32" s="390"/>
      <c r="G32" s="390"/>
      <c r="H32" s="390"/>
      <c r="I32" s="302"/>
      <c r="J32" s="315"/>
      <c r="K32" s="332">
        <v>4</v>
      </c>
      <c r="L32" s="279"/>
      <c r="M32" s="279"/>
      <c r="N32" s="279"/>
      <c r="O32" s="279"/>
      <c r="P32" s="392"/>
      <c r="Q32" s="390"/>
      <c r="R32" s="302"/>
      <c r="S32" s="337"/>
      <c r="T32" s="279"/>
      <c r="U32" s="334"/>
      <c r="V32" s="280"/>
      <c r="W32" s="375"/>
      <c r="X32" s="280"/>
      <c r="Y32" s="280"/>
      <c r="Z32" s="280"/>
      <c r="AA32" s="280"/>
      <c r="AB32" s="319"/>
      <c r="AC32" s="320"/>
      <c r="AD32" s="320"/>
      <c r="AE32" s="320"/>
      <c r="AF32" s="320"/>
      <c r="AG32" s="320"/>
      <c r="AH32" s="320"/>
      <c r="AI32" s="320"/>
      <c r="AJ32" s="320"/>
      <c r="AK32" s="319"/>
    </row>
    <row r="33" spans="1:37" s="353" customFormat="1" hidden="1" x14ac:dyDescent="0.25">
      <c r="A33" s="344">
        <f t="shared" si="0"/>
        <v>24</v>
      </c>
      <c r="B33" s="354" t="s">
        <v>969</v>
      </c>
      <c r="C33" s="411" t="s">
        <v>977</v>
      </c>
      <c r="D33" s="346"/>
      <c r="E33" s="347"/>
      <c r="F33" s="347"/>
      <c r="G33" s="347"/>
      <c r="H33" s="347"/>
      <c r="I33" s="348"/>
      <c r="J33" s="315"/>
      <c r="K33" s="332">
        <v>4</v>
      </c>
      <c r="L33" s="355"/>
      <c r="M33" s="355"/>
      <c r="N33" s="355"/>
      <c r="O33" s="355"/>
      <c r="P33" s="395"/>
      <c r="Q33" s="347"/>
      <c r="R33" s="348"/>
      <c r="S33" s="401"/>
      <c r="T33" s="355"/>
      <c r="U33" s="356"/>
      <c r="V33" s="357"/>
      <c r="W33" s="357"/>
      <c r="X33" s="357"/>
      <c r="Y33" s="357"/>
      <c r="Z33" s="357"/>
      <c r="AA33" s="357"/>
      <c r="AB33" s="358"/>
      <c r="AC33" s="359"/>
      <c r="AD33" s="359"/>
      <c r="AE33" s="359"/>
      <c r="AF33" s="359"/>
      <c r="AG33" s="359"/>
      <c r="AH33" s="359"/>
      <c r="AI33" s="359"/>
      <c r="AJ33" s="359"/>
      <c r="AK33" s="358"/>
    </row>
    <row r="34" spans="1:37" hidden="1" x14ac:dyDescent="0.25">
      <c r="A34" s="281">
        <f>A32+1</f>
        <v>24</v>
      </c>
      <c r="B34" s="290" t="s">
        <v>947</v>
      </c>
      <c r="C34" s="412" t="s">
        <v>140</v>
      </c>
      <c r="D34" s="388"/>
      <c r="E34" s="390"/>
      <c r="F34" s="390"/>
      <c r="G34" s="390"/>
      <c r="H34" s="390"/>
      <c r="I34" s="302"/>
      <c r="J34" s="388"/>
      <c r="K34" s="390"/>
      <c r="L34" s="390"/>
      <c r="M34" s="390"/>
      <c r="N34" s="390"/>
      <c r="O34" s="390"/>
      <c r="P34" s="393"/>
      <c r="Q34" s="390"/>
      <c r="R34" s="302"/>
      <c r="S34" s="336"/>
      <c r="T34" s="390"/>
      <c r="U34" s="310"/>
      <c r="V34" s="292"/>
      <c r="W34" s="292"/>
      <c r="X34" s="304">
        <v>13</v>
      </c>
      <c r="Y34" s="292"/>
      <c r="Z34" s="292"/>
      <c r="AA34" s="292"/>
      <c r="AB34" s="293"/>
      <c r="AC34" s="303"/>
      <c r="AD34" s="303"/>
      <c r="AE34" s="303"/>
      <c r="AF34" s="303"/>
      <c r="AG34" s="303"/>
      <c r="AH34" s="303"/>
      <c r="AI34" s="303"/>
      <c r="AJ34" s="303"/>
      <c r="AK34" s="293"/>
    </row>
    <row r="35" spans="1:37" hidden="1" x14ac:dyDescent="0.25">
      <c r="A35" s="281">
        <f t="shared" si="0"/>
        <v>25</v>
      </c>
      <c r="B35" s="290" t="s">
        <v>963</v>
      </c>
      <c r="C35" s="412" t="s">
        <v>528</v>
      </c>
      <c r="D35" s="388"/>
      <c r="E35" s="390"/>
      <c r="F35" s="390"/>
      <c r="G35" s="390"/>
      <c r="H35" s="390"/>
      <c r="I35" s="302"/>
      <c r="J35" s="388"/>
      <c r="K35" s="390"/>
      <c r="L35" s="390"/>
      <c r="M35" s="390"/>
      <c r="N35" s="390"/>
      <c r="O35" s="390"/>
      <c r="P35" s="393"/>
      <c r="Q35" s="390"/>
      <c r="R35" s="302"/>
      <c r="S35" s="336"/>
      <c r="T35" s="335"/>
      <c r="U35" s="310"/>
      <c r="V35" s="292"/>
      <c r="W35" s="292"/>
      <c r="X35" s="292"/>
      <c r="Y35" s="304">
        <v>18</v>
      </c>
      <c r="Z35" s="292"/>
      <c r="AA35" s="292"/>
      <c r="AB35" s="293"/>
      <c r="AC35" s="303"/>
      <c r="AD35" s="303"/>
      <c r="AE35" s="303"/>
      <c r="AF35" s="303"/>
      <c r="AG35" s="303"/>
      <c r="AH35" s="303"/>
      <c r="AI35" s="303"/>
      <c r="AJ35" s="303"/>
      <c r="AK35" s="293"/>
    </row>
    <row r="36" spans="1:37" ht="18" hidden="1" customHeight="1" x14ac:dyDescent="0.25">
      <c r="A36" s="281">
        <f t="shared" si="0"/>
        <v>26</v>
      </c>
      <c r="B36" s="297" t="s">
        <v>962</v>
      </c>
      <c r="C36" s="413" t="s">
        <v>966</v>
      </c>
      <c r="D36" s="388"/>
      <c r="E36" s="390"/>
      <c r="F36" s="390"/>
      <c r="G36" s="390"/>
      <c r="H36" s="390"/>
      <c r="I36" s="302"/>
      <c r="J36" s="315"/>
      <c r="K36" s="279"/>
      <c r="L36" s="279"/>
      <c r="M36" s="279"/>
      <c r="N36" s="279"/>
      <c r="O36" s="279"/>
      <c r="P36" s="396">
        <v>23</v>
      </c>
      <c r="Q36" s="390"/>
      <c r="R36" s="302"/>
      <c r="S36" s="337"/>
      <c r="T36" s="279"/>
      <c r="U36" s="334"/>
      <c r="V36" s="280"/>
      <c r="W36" s="280"/>
      <c r="X36" s="280"/>
      <c r="Y36" s="280"/>
      <c r="Z36" s="280"/>
      <c r="AA36" s="280"/>
      <c r="AB36" s="319"/>
      <c r="AC36" s="320"/>
      <c r="AD36" s="320"/>
      <c r="AE36" s="320"/>
      <c r="AF36" s="320"/>
      <c r="AG36" s="320"/>
      <c r="AH36" s="320"/>
      <c r="AI36" s="320"/>
      <c r="AJ36" s="320"/>
      <c r="AK36" s="319"/>
    </row>
    <row r="37" spans="1:37" hidden="1" x14ac:dyDescent="0.25">
      <c r="A37" s="281">
        <f t="shared" si="0"/>
        <v>27</v>
      </c>
      <c r="B37" s="290" t="s">
        <v>962</v>
      </c>
      <c r="C37" s="410" t="s">
        <v>960</v>
      </c>
      <c r="D37" s="388"/>
      <c r="E37" s="390"/>
      <c r="F37" s="390"/>
      <c r="G37" s="390"/>
      <c r="H37" s="390"/>
      <c r="I37" s="302"/>
      <c r="J37" s="388"/>
      <c r="K37" s="390"/>
      <c r="L37" s="390"/>
      <c r="M37" s="390"/>
      <c r="N37" s="390"/>
      <c r="O37" s="390"/>
      <c r="P37" s="397">
        <v>23</v>
      </c>
      <c r="Q37" s="390"/>
      <c r="R37" s="302"/>
      <c r="S37" s="336"/>
      <c r="T37" s="390"/>
      <c r="U37" s="310"/>
      <c r="V37" s="292"/>
      <c r="W37" s="292"/>
      <c r="X37" s="292"/>
      <c r="Y37" s="292"/>
      <c r="Z37" s="292"/>
      <c r="AA37" s="292"/>
      <c r="AB37" s="293"/>
      <c r="AC37" s="303"/>
      <c r="AD37" s="303"/>
      <c r="AE37" s="303"/>
      <c r="AF37" s="303"/>
      <c r="AG37" s="303"/>
      <c r="AH37" s="303"/>
      <c r="AI37" s="303"/>
      <c r="AJ37" s="303"/>
      <c r="AK37" s="293"/>
    </row>
    <row r="38" spans="1:37" hidden="1" x14ac:dyDescent="0.25">
      <c r="A38" s="281">
        <f t="shared" si="0"/>
        <v>28</v>
      </c>
      <c r="B38" s="290" t="s">
        <v>962</v>
      </c>
      <c r="C38" s="410" t="s">
        <v>934</v>
      </c>
      <c r="D38" s="388"/>
      <c r="E38" s="390"/>
      <c r="F38" s="390"/>
      <c r="G38" s="390"/>
      <c r="H38" s="390"/>
      <c r="I38" s="302"/>
      <c r="J38" s="388"/>
      <c r="K38" s="390"/>
      <c r="L38" s="390"/>
      <c r="M38" s="390"/>
      <c r="N38" s="390"/>
      <c r="O38" s="390"/>
      <c r="P38" s="397">
        <v>23</v>
      </c>
      <c r="Q38" s="390"/>
      <c r="R38" s="302"/>
      <c r="S38" s="336"/>
      <c r="T38" s="390"/>
      <c r="U38" s="310"/>
      <c r="V38" s="292"/>
      <c r="W38" s="292"/>
      <c r="X38" s="292"/>
      <c r="Y38" s="292"/>
      <c r="Z38" s="311"/>
      <c r="AA38" s="292"/>
      <c r="AB38" s="293"/>
      <c r="AC38" s="303"/>
      <c r="AD38" s="303"/>
      <c r="AE38" s="303"/>
      <c r="AF38" s="303"/>
      <c r="AG38" s="303"/>
      <c r="AH38" s="303"/>
      <c r="AI38" s="303"/>
      <c r="AJ38" s="303"/>
      <c r="AK38" s="293"/>
    </row>
    <row r="39" spans="1:37" hidden="1" x14ac:dyDescent="0.25">
      <c r="A39" s="281">
        <f t="shared" si="0"/>
        <v>29</v>
      </c>
      <c r="B39" s="290" t="s">
        <v>962</v>
      </c>
      <c r="C39" s="410" t="s">
        <v>935</v>
      </c>
      <c r="D39" s="388"/>
      <c r="E39" s="390"/>
      <c r="F39" s="390"/>
      <c r="G39" s="390"/>
      <c r="H39" s="390"/>
      <c r="I39" s="302"/>
      <c r="J39" s="388"/>
      <c r="K39" s="390"/>
      <c r="L39" s="390"/>
      <c r="M39" s="390"/>
      <c r="N39" s="390"/>
      <c r="O39" s="390"/>
      <c r="P39" s="397">
        <v>23</v>
      </c>
      <c r="Q39" s="390"/>
      <c r="R39" s="302"/>
      <c r="S39" s="336"/>
      <c r="T39" s="390"/>
      <c r="U39" s="310"/>
      <c r="V39" s="292"/>
      <c r="W39" s="312"/>
      <c r="X39" s="312"/>
      <c r="Y39" s="292"/>
      <c r="Z39" s="311"/>
      <c r="AA39" s="292"/>
      <c r="AB39" s="293"/>
      <c r="AC39" s="313"/>
      <c r="AD39" s="313"/>
      <c r="AE39" s="313"/>
      <c r="AF39" s="313"/>
      <c r="AG39" s="313"/>
      <c r="AH39" s="313"/>
      <c r="AI39" s="313"/>
      <c r="AJ39" s="313"/>
      <c r="AK39" s="293"/>
    </row>
    <row r="40" spans="1:37" hidden="1" x14ac:dyDescent="0.25">
      <c r="A40" s="281">
        <f t="shared" si="0"/>
        <v>30</v>
      </c>
      <c r="B40" s="290" t="s">
        <v>962</v>
      </c>
      <c r="C40" s="410" t="s">
        <v>936</v>
      </c>
      <c r="D40" s="388"/>
      <c r="E40" s="390"/>
      <c r="F40" s="390"/>
      <c r="G40" s="390"/>
      <c r="H40" s="390"/>
      <c r="I40" s="302"/>
      <c r="J40" s="388"/>
      <c r="K40" s="390"/>
      <c r="L40" s="390"/>
      <c r="M40" s="390"/>
      <c r="N40" s="390"/>
      <c r="O40" s="390"/>
      <c r="P40" s="397">
        <v>23</v>
      </c>
      <c r="Q40" s="390"/>
      <c r="R40" s="302"/>
      <c r="S40" s="336"/>
      <c r="T40" s="390"/>
      <c r="U40" s="314"/>
      <c r="V40" s="292"/>
      <c r="W40" s="292"/>
      <c r="X40" s="292"/>
      <c r="Y40" s="292"/>
      <c r="Z40" s="311"/>
      <c r="AA40" s="312"/>
      <c r="AB40" s="293"/>
      <c r="AC40" s="303"/>
      <c r="AD40" s="303"/>
      <c r="AE40" s="303"/>
      <c r="AF40" s="303"/>
      <c r="AG40" s="303"/>
      <c r="AH40" s="303"/>
      <c r="AI40" s="303"/>
      <c r="AJ40" s="303"/>
      <c r="AK40" s="293"/>
    </row>
    <row r="41" spans="1:37" hidden="1" x14ac:dyDescent="0.25">
      <c r="A41" s="281">
        <f t="shared" si="0"/>
        <v>31</v>
      </c>
      <c r="B41" s="297" t="s">
        <v>948</v>
      </c>
      <c r="C41" s="414" t="s">
        <v>921</v>
      </c>
      <c r="D41" s="388"/>
      <c r="E41" s="390"/>
      <c r="F41" s="390"/>
      <c r="G41" s="390"/>
      <c r="H41" s="390"/>
      <c r="I41" s="302"/>
      <c r="J41" s="315"/>
      <c r="K41" s="279"/>
      <c r="L41" s="279"/>
      <c r="M41" s="279"/>
      <c r="N41" s="279"/>
      <c r="O41" s="279"/>
      <c r="P41" s="392"/>
      <c r="Q41" s="390"/>
      <c r="R41" s="302"/>
      <c r="S41" s="337"/>
      <c r="T41" s="279"/>
      <c r="U41" s="317"/>
      <c r="V41" s="280"/>
      <c r="W41" s="280"/>
      <c r="X41" s="280"/>
      <c r="Y41" s="280"/>
      <c r="Z41" s="324">
        <v>20</v>
      </c>
      <c r="AA41" s="318"/>
      <c r="AB41" s="319"/>
      <c r="AC41" s="320"/>
      <c r="AD41" s="320"/>
      <c r="AE41" s="320"/>
      <c r="AF41" s="320"/>
      <c r="AG41" s="320"/>
      <c r="AH41" s="320"/>
      <c r="AI41" s="320"/>
      <c r="AJ41" s="320"/>
      <c r="AK41" s="319"/>
    </row>
    <row r="42" spans="1:37" hidden="1" x14ac:dyDescent="0.25">
      <c r="A42" s="281">
        <f t="shared" si="0"/>
        <v>32</v>
      </c>
      <c r="B42" s="290" t="s">
        <v>948</v>
      </c>
      <c r="C42" s="412" t="s">
        <v>937</v>
      </c>
      <c r="D42" s="388"/>
      <c r="E42" s="390"/>
      <c r="F42" s="390"/>
      <c r="G42" s="390"/>
      <c r="H42" s="390"/>
      <c r="I42" s="302"/>
      <c r="J42" s="388"/>
      <c r="K42" s="390"/>
      <c r="L42" s="390"/>
      <c r="M42" s="390"/>
      <c r="N42" s="390"/>
      <c r="O42" s="390"/>
      <c r="P42" s="393"/>
      <c r="Q42" s="390"/>
      <c r="R42" s="302"/>
      <c r="S42" s="336"/>
      <c r="T42" s="390"/>
      <c r="U42" s="314"/>
      <c r="V42" s="292"/>
      <c r="W42" s="292"/>
      <c r="X42" s="292"/>
      <c r="Y42" s="292"/>
      <c r="Z42" s="325">
        <v>20</v>
      </c>
      <c r="AA42" s="312"/>
      <c r="AB42" s="293"/>
      <c r="AC42" s="303"/>
      <c r="AD42" s="303"/>
      <c r="AE42" s="303"/>
      <c r="AF42" s="303"/>
      <c r="AG42" s="303"/>
      <c r="AH42" s="303"/>
      <c r="AI42" s="303"/>
      <c r="AJ42" s="303"/>
      <c r="AK42" s="293"/>
    </row>
    <row r="43" spans="1:37" hidden="1" x14ac:dyDescent="0.25">
      <c r="A43" s="281">
        <f t="shared" si="0"/>
        <v>33</v>
      </c>
      <c r="B43" s="290" t="s">
        <v>948</v>
      </c>
      <c r="C43" s="410" t="s">
        <v>920</v>
      </c>
      <c r="D43" s="388"/>
      <c r="E43" s="390"/>
      <c r="F43" s="390"/>
      <c r="G43" s="390"/>
      <c r="H43" s="390"/>
      <c r="I43" s="302"/>
      <c r="J43" s="388"/>
      <c r="K43" s="390"/>
      <c r="L43" s="390"/>
      <c r="M43" s="390"/>
      <c r="N43" s="390"/>
      <c r="O43" s="390"/>
      <c r="P43" s="393"/>
      <c r="Q43" s="390"/>
      <c r="R43" s="302"/>
      <c r="S43" s="336"/>
      <c r="T43" s="390"/>
      <c r="U43" s="314"/>
      <c r="V43" s="292"/>
      <c r="W43" s="292"/>
      <c r="X43" s="292"/>
      <c r="Y43" s="292"/>
      <c r="Z43" s="325">
        <v>20</v>
      </c>
      <c r="AA43" s="312"/>
      <c r="AB43" s="293"/>
      <c r="AC43" s="303"/>
      <c r="AD43" s="303"/>
      <c r="AE43" s="303"/>
      <c r="AF43" s="303"/>
      <c r="AG43" s="303"/>
      <c r="AH43" s="303"/>
      <c r="AI43" s="303"/>
      <c r="AJ43" s="303"/>
      <c r="AK43" s="293"/>
    </row>
    <row r="44" spans="1:37" hidden="1" x14ac:dyDescent="0.25">
      <c r="A44" s="281">
        <f t="shared" si="0"/>
        <v>34</v>
      </c>
      <c r="B44" s="290" t="s">
        <v>948</v>
      </c>
      <c r="C44" s="410" t="s">
        <v>917</v>
      </c>
      <c r="D44" s="388"/>
      <c r="E44" s="390"/>
      <c r="F44" s="390"/>
      <c r="G44" s="390"/>
      <c r="H44" s="390"/>
      <c r="I44" s="302"/>
      <c r="J44" s="388"/>
      <c r="K44" s="390"/>
      <c r="L44" s="390"/>
      <c r="M44" s="390"/>
      <c r="N44" s="390"/>
      <c r="O44" s="390"/>
      <c r="P44" s="393"/>
      <c r="Q44" s="390"/>
      <c r="R44" s="302"/>
      <c r="S44" s="336"/>
      <c r="T44" s="390"/>
      <c r="U44" s="388"/>
      <c r="V44" s="292"/>
      <c r="W44" s="292"/>
      <c r="X44" s="292"/>
      <c r="Y44" s="292"/>
      <c r="Z44" s="304">
        <v>20</v>
      </c>
      <c r="AA44" s="376"/>
      <c r="AB44" s="377"/>
      <c r="AC44" s="303"/>
      <c r="AD44" s="303"/>
      <c r="AE44" s="303"/>
      <c r="AF44" s="303"/>
      <c r="AG44" s="303"/>
      <c r="AH44" s="303"/>
      <c r="AI44" s="303"/>
      <c r="AJ44" s="303"/>
      <c r="AK44" s="293"/>
    </row>
    <row r="45" spans="1:37" hidden="1" x14ac:dyDescent="0.25">
      <c r="A45" s="281">
        <f t="shared" si="0"/>
        <v>35</v>
      </c>
      <c r="B45" s="290" t="s">
        <v>948</v>
      </c>
      <c r="C45" s="410" t="s">
        <v>919</v>
      </c>
      <c r="D45" s="388"/>
      <c r="E45" s="390"/>
      <c r="F45" s="390"/>
      <c r="G45" s="390"/>
      <c r="H45" s="390"/>
      <c r="I45" s="302"/>
      <c r="J45" s="388"/>
      <c r="K45" s="390"/>
      <c r="L45" s="390"/>
      <c r="M45" s="390"/>
      <c r="N45" s="390"/>
      <c r="O45" s="390"/>
      <c r="P45" s="393"/>
      <c r="Q45" s="390"/>
      <c r="R45" s="302"/>
      <c r="S45" s="336"/>
      <c r="T45" s="390"/>
      <c r="U45" s="388"/>
      <c r="V45" s="292"/>
      <c r="W45" s="292"/>
      <c r="X45" s="292"/>
      <c r="Y45" s="292"/>
      <c r="Z45" s="306">
        <v>20</v>
      </c>
      <c r="AA45" s="376"/>
      <c r="AB45" s="377"/>
      <c r="AC45" s="303"/>
      <c r="AD45" s="303"/>
      <c r="AE45" s="303"/>
      <c r="AF45" s="303"/>
      <c r="AG45" s="303"/>
      <c r="AH45" s="303"/>
      <c r="AI45" s="303"/>
      <c r="AJ45" s="303"/>
      <c r="AK45" s="293"/>
    </row>
    <row r="46" spans="1:37" hidden="1" x14ac:dyDescent="0.25">
      <c r="A46" s="281">
        <f t="shared" si="0"/>
        <v>36</v>
      </c>
      <c r="B46" s="290" t="s">
        <v>948</v>
      </c>
      <c r="C46" s="410" t="s">
        <v>918</v>
      </c>
      <c r="D46" s="388"/>
      <c r="E46" s="390"/>
      <c r="F46" s="390"/>
      <c r="G46" s="390"/>
      <c r="H46" s="390"/>
      <c r="I46" s="302"/>
      <c r="J46" s="388"/>
      <c r="K46" s="390"/>
      <c r="L46" s="390"/>
      <c r="M46" s="390"/>
      <c r="N46" s="390"/>
      <c r="O46" s="390"/>
      <c r="P46" s="393"/>
      <c r="Q46" s="390"/>
      <c r="R46" s="302"/>
      <c r="S46" s="336"/>
      <c r="T46" s="390"/>
      <c r="U46" s="388"/>
      <c r="V46" s="390"/>
      <c r="W46" s="292"/>
      <c r="X46" s="292"/>
      <c r="Y46" s="292"/>
      <c r="Z46" s="325">
        <v>20</v>
      </c>
      <c r="AA46" s="378"/>
      <c r="AB46" s="379"/>
      <c r="AC46" s="303"/>
      <c r="AD46" s="303"/>
      <c r="AE46" s="303"/>
      <c r="AF46" s="303"/>
      <c r="AG46" s="303"/>
      <c r="AH46" s="303"/>
      <c r="AI46" s="303"/>
      <c r="AJ46" s="303"/>
      <c r="AK46" s="293"/>
    </row>
    <row r="47" spans="1:37" hidden="1" x14ac:dyDescent="0.25">
      <c r="A47" s="281">
        <f t="shared" si="0"/>
        <v>37</v>
      </c>
      <c r="B47" s="290" t="s">
        <v>948</v>
      </c>
      <c r="C47" s="410" t="s">
        <v>926</v>
      </c>
      <c r="D47" s="388"/>
      <c r="E47" s="390"/>
      <c r="F47" s="390"/>
      <c r="G47" s="390"/>
      <c r="H47" s="390"/>
      <c r="I47" s="302"/>
      <c r="J47" s="388"/>
      <c r="K47" s="390"/>
      <c r="L47" s="390"/>
      <c r="M47" s="390"/>
      <c r="N47" s="390"/>
      <c r="O47" s="390"/>
      <c r="P47" s="393"/>
      <c r="Q47" s="390"/>
      <c r="R47" s="302"/>
      <c r="S47" s="336"/>
      <c r="T47" s="390"/>
      <c r="U47" s="388"/>
      <c r="V47" s="390"/>
      <c r="W47" s="292"/>
      <c r="X47" s="292"/>
      <c r="Y47" s="292"/>
      <c r="Z47" s="325">
        <v>20</v>
      </c>
      <c r="AA47" s="376"/>
      <c r="AB47" s="379"/>
      <c r="AC47" s="303"/>
      <c r="AD47" s="303"/>
      <c r="AE47" s="303"/>
      <c r="AF47" s="303"/>
      <c r="AG47" s="303"/>
      <c r="AH47" s="303"/>
      <c r="AI47" s="303"/>
      <c r="AJ47" s="303"/>
      <c r="AK47" s="293"/>
    </row>
    <row r="48" spans="1:37" hidden="1" x14ac:dyDescent="0.25">
      <c r="A48" s="281">
        <f t="shared" si="0"/>
        <v>38</v>
      </c>
      <c r="B48" s="290" t="s">
        <v>948</v>
      </c>
      <c r="C48" s="410" t="s">
        <v>925</v>
      </c>
      <c r="D48" s="388"/>
      <c r="E48" s="390"/>
      <c r="F48" s="390"/>
      <c r="G48" s="390"/>
      <c r="H48" s="390"/>
      <c r="I48" s="302"/>
      <c r="J48" s="388"/>
      <c r="K48" s="390"/>
      <c r="L48" s="390"/>
      <c r="M48" s="390"/>
      <c r="N48" s="390"/>
      <c r="O48" s="390"/>
      <c r="P48" s="393"/>
      <c r="Q48" s="390"/>
      <c r="R48" s="302"/>
      <c r="S48" s="336"/>
      <c r="T48" s="390"/>
      <c r="U48" s="388"/>
      <c r="V48" s="390"/>
      <c r="W48" s="292"/>
      <c r="X48" s="292"/>
      <c r="Y48" s="292"/>
      <c r="Z48" s="325">
        <v>20</v>
      </c>
      <c r="AA48" s="376"/>
      <c r="AB48" s="379"/>
      <c r="AC48" s="303"/>
      <c r="AD48" s="303"/>
      <c r="AE48" s="303"/>
      <c r="AF48" s="303"/>
      <c r="AG48" s="303"/>
      <c r="AH48" s="303"/>
      <c r="AI48" s="303"/>
      <c r="AJ48" s="303"/>
      <c r="AK48" s="293"/>
    </row>
    <row r="49" spans="1:37" hidden="1" x14ac:dyDescent="0.25">
      <c r="A49" s="281">
        <f t="shared" si="0"/>
        <v>39</v>
      </c>
      <c r="B49" s="297" t="s">
        <v>950</v>
      </c>
      <c r="C49" s="414" t="s">
        <v>916</v>
      </c>
      <c r="D49" s="388"/>
      <c r="E49" s="390"/>
      <c r="F49" s="390"/>
      <c r="G49" s="390"/>
      <c r="H49" s="390"/>
      <c r="I49" s="302"/>
      <c r="J49" s="315"/>
      <c r="K49" s="279"/>
      <c r="L49" s="279"/>
      <c r="M49" s="279"/>
      <c r="N49" s="279"/>
      <c r="O49" s="279"/>
      <c r="P49" s="392"/>
      <c r="Q49" s="390"/>
      <c r="R49" s="302"/>
      <c r="S49" s="337"/>
      <c r="T49" s="279"/>
      <c r="U49" s="317"/>
      <c r="V49" s="280"/>
      <c r="W49" s="280"/>
      <c r="X49" s="280"/>
      <c r="Y49" s="280"/>
      <c r="Z49" s="280"/>
      <c r="AA49" s="318"/>
      <c r="AB49" s="319"/>
      <c r="AC49" s="326">
        <v>1</v>
      </c>
      <c r="AD49" s="320"/>
      <c r="AE49" s="320"/>
      <c r="AF49" s="320"/>
      <c r="AG49" s="320"/>
      <c r="AH49" s="320"/>
      <c r="AI49" s="320"/>
      <c r="AJ49" s="320"/>
      <c r="AK49" s="319"/>
    </row>
    <row r="50" spans="1:37" hidden="1" x14ac:dyDescent="0.25">
      <c r="A50" s="281">
        <f t="shared" si="0"/>
        <v>40</v>
      </c>
      <c r="B50" s="290" t="s">
        <v>953</v>
      </c>
      <c r="C50" s="412" t="s">
        <v>967</v>
      </c>
      <c r="D50" s="388"/>
      <c r="E50" s="390"/>
      <c r="F50" s="390"/>
      <c r="G50" s="390"/>
      <c r="H50" s="390"/>
      <c r="I50" s="302"/>
      <c r="J50" s="388"/>
      <c r="K50" s="390"/>
      <c r="L50" s="390"/>
      <c r="M50" s="390"/>
      <c r="N50" s="390"/>
      <c r="O50" s="390"/>
      <c r="P50" s="393"/>
      <c r="Q50" s="390"/>
      <c r="R50" s="302"/>
      <c r="S50" s="336"/>
      <c r="T50" s="390"/>
      <c r="U50" s="314"/>
      <c r="V50" s="292"/>
      <c r="W50" s="292"/>
      <c r="X50" s="292"/>
      <c r="Y50" s="292"/>
      <c r="Z50" s="311"/>
      <c r="AA50" s="312"/>
      <c r="AB50" s="293"/>
      <c r="AC50" s="303"/>
      <c r="AD50" s="327">
        <v>3</v>
      </c>
      <c r="AE50" s="303"/>
      <c r="AF50" s="303"/>
      <c r="AG50" s="303"/>
      <c r="AH50" s="303"/>
      <c r="AI50" s="303"/>
      <c r="AJ50" s="303"/>
      <c r="AK50" s="293"/>
    </row>
    <row r="51" spans="1:37" hidden="1" x14ac:dyDescent="0.25">
      <c r="A51" s="281">
        <f t="shared" si="0"/>
        <v>41</v>
      </c>
      <c r="B51" s="290" t="s">
        <v>951</v>
      </c>
      <c r="C51" s="410" t="s">
        <v>924</v>
      </c>
      <c r="D51" s="388"/>
      <c r="E51" s="390"/>
      <c r="F51" s="390"/>
      <c r="G51" s="390"/>
      <c r="H51" s="390"/>
      <c r="I51" s="302"/>
      <c r="J51" s="388"/>
      <c r="K51" s="390"/>
      <c r="L51" s="390"/>
      <c r="M51" s="390"/>
      <c r="N51" s="390"/>
      <c r="O51" s="390"/>
      <c r="P51" s="393"/>
      <c r="Q51" s="390"/>
      <c r="R51" s="302"/>
      <c r="S51" s="336"/>
      <c r="T51" s="390"/>
      <c r="U51" s="310"/>
      <c r="V51" s="292"/>
      <c r="W51" s="292"/>
      <c r="X51" s="292"/>
      <c r="Y51" s="292"/>
      <c r="Z51" s="311"/>
      <c r="AA51" s="292"/>
      <c r="AB51" s="293"/>
      <c r="AC51" s="303"/>
      <c r="AD51" s="303"/>
      <c r="AE51" s="327">
        <v>8</v>
      </c>
      <c r="AF51" s="303"/>
      <c r="AG51" s="303"/>
      <c r="AH51" s="303"/>
      <c r="AI51" s="303"/>
      <c r="AJ51" s="303"/>
      <c r="AK51" s="293"/>
    </row>
    <row r="52" spans="1:37" hidden="1" x14ac:dyDescent="0.25">
      <c r="A52" s="281">
        <f t="shared" si="0"/>
        <v>42</v>
      </c>
      <c r="B52" s="290" t="s">
        <v>951</v>
      </c>
      <c r="C52" s="410" t="s">
        <v>938</v>
      </c>
      <c r="D52" s="388"/>
      <c r="E52" s="390"/>
      <c r="F52" s="390"/>
      <c r="G52" s="390"/>
      <c r="H52" s="390"/>
      <c r="I52" s="302"/>
      <c r="J52" s="388"/>
      <c r="K52" s="390"/>
      <c r="L52" s="390"/>
      <c r="M52" s="390"/>
      <c r="N52" s="390"/>
      <c r="O52" s="390"/>
      <c r="P52" s="393"/>
      <c r="Q52" s="390"/>
      <c r="R52" s="302"/>
      <c r="S52" s="336"/>
      <c r="T52" s="390"/>
      <c r="U52" s="314"/>
      <c r="V52" s="292"/>
      <c r="W52" s="292"/>
      <c r="X52" s="292"/>
      <c r="Y52" s="292"/>
      <c r="Z52" s="311"/>
      <c r="AA52" s="312"/>
      <c r="AB52" s="293"/>
      <c r="AC52" s="303"/>
      <c r="AD52" s="303"/>
      <c r="AE52" s="303"/>
      <c r="AF52" s="327">
        <v>10</v>
      </c>
      <c r="AG52" s="303"/>
      <c r="AH52" s="303"/>
      <c r="AI52" s="303"/>
      <c r="AJ52" s="303"/>
      <c r="AK52" s="293"/>
    </row>
    <row r="53" spans="1:37" hidden="1" x14ac:dyDescent="0.25">
      <c r="A53" s="281">
        <f t="shared" si="0"/>
        <v>43</v>
      </c>
      <c r="B53" s="290" t="s">
        <v>951</v>
      </c>
      <c r="C53" s="410" t="s">
        <v>914</v>
      </c>
      <c r="D53" s="388"/>
      <c r="E53" s="390"/>
      <c r="F53" s="390"/>
      <c r="G53" s="390"/>
      <c r="H53" s="390"/>
      <c r="I53" s="302"/>
      <c r="J53" s="388"/>
      <c r="K53" s="390"/>
      <c r="L53" s="390"/>
      <c r="M53" s="390"/>
      <c r="N53" s="390"/>
      <c r="O53" s="390"/>
      <c r="P53" s="393"/>
      <c r="Q53" s="390"/>
      <c r="R53" s="302"/>
      <c r="S53" s="336"/>
      <c r="T53" s="390"/>
      <c r="U53" s="314"/>
      <c r="V53" s="292"/>
      <c r="W53" s="292"/>
      <c r="X53" s="292"/>
      <c r="Y53" s="292"/>
      <c r="Z53" s="311"/>
      <c r="AA53" s="312"/>
      <c r="AB53" s="293"/>
      <c r="AC53" s="303"/>
      <c r="AD53" s="303"/>
      <c r="AE53" s="303"/>
      <c r="AF53" s="303"/>
      <c r="AG53" s="327">
        <v>15</v>
      </c>
      <c r="AH53" s="303"/>
      <c r="AI53" s="303"/>
      <c r="AJ53" s="303"/>
      <c r="AK53" s="293"/>
    </row>
    <row r="54" spans="1:37" hidden="1" x14ac:dyDescent="0.25">
      <c r="A54" s="281">
        <f t="shared" si="0"/>
        <v>44</v>
      </c>
      <c r="B54" s="290" t="s">
        <v>958</v>
      </c>
      <c r="C54" s="410" t="s">
        <v>957</v>
      </c>
      <c r="D54" s="388"/>
      <c r="E54" s="390"/>
      <c r="F54" s="390"/>
      <c r="G54" s="390"/>
      <c r="H54" s="390"/>
      <c r="I54" s="302"/>
      <c r="J54" s="388"/>
      <c r="K54" s="390"/>
      <c r="L54" s="390"/>
      <c r="M54" s="390"/>
      <c r="N54" s="390"/>
      <c r="O54" s="390"/>
      <c r="P54" s="393"/>
      <c r="Q54" s="390"/>
      <c r="R54" s="302"/>
      <c r="S54" s="336"/>
      <c r="T54" s="390"/>
      <c r="U54" s="310"/>
      <c r="V54" s="292"/>
      <c r="W54" s="292"/>
      <c r="X54" s="292"/>
      <c r="Y54" s="292"/>
      <c r="Z54" s="311"/>
      <c r="AA54" s="292"/>
      <c r="AB54" s="293"/>
      <c r="AC54" s="303"/>
      <c r="AD54" s="303"/>
      <c r="AE54" s="303"/>
      <c r="AF54" s="303"/>
      <c r="AG54" s="303"/>
      <c r="AH54" s="327">
        <v>17</v>
      </c>
      <c r="AI54" s="303"/>
      <c r="AJ54" s="303"/>
      <c r="AK54" s="293"/>
    </row>
    <row r="55" spans="1:37" hidden="1" x14ac:dyDescent="0.25">
      <c r="A55" s="281">
        <f t="shared" si="0"/>
        <v>45</v>
      </c>
      <c r="B55" s="290" t="s">
        <v>954</v>
      </c>
      <c r="C55" s="410" t="s">
        <v>959</v>
      </c>
      <c r="D55" s="388"/>
      <c r="E55" s="390"/>
      <c r="F55" s="390"/>
      <c r="G55" s="390"/>
      <c r="H55" s="390"/>
      <c r="I55" s="302"/>
      <c r="J55" s="388"/>
      <c r="K55" s="390"/>
      <c r="L55" s="390"/>
      <c r="M55" s="390"/>
      <c r="N55" s="390"/>
      <c r="O55" s="390"/>
      <c r="P55" s="393"/>
      <c r="Q55" s="390"/>
      <c r="R55" s="302"/>
      <c r="S55" s="336"/>
      <c r="T55" s="390"/>
      <c r="U55" s="310"/>
      <c r="V55" s="292"/>
      <c r="W55" s="292"/>
      <c r="X55" s="292"/>
      <c r="Y55" s="292"/>
      <c r="Z55" s="311"/>
      <c r="AA55" s="292"/>
      <c r="AB55" s="293"/>
      <c r="AC55" s="303"/>
      <c r="AD55" s="303"/>
      <c r="AE55" s="303"/>
      <c r="AF55" s="303"/>
      <c r="AG55" s="303"/>
      <c r="AH55" s="303"/>
      <c r="AI55" s="327">
        <v>22</v>
      </c>
      <c r="AJ55" s="303"/>
      <c r="AK55" s="293"/>
    </row>
    <row r="56" spans="1:37" hidden="1" x14ac:dyDescent="0.25">
      <c r="A56" s="281">
        <f t="shared" si="0"/>
        <v>46</v>
      </c>
      <c r="B56" s="290" t="s">
        <v>952</v>
      </c>
      <c r="C56" s="410" t="s">
        <v>956</v>
      </c>
      <c r="D56" s="388"/>
      <c r="E56" s="390"/>
      <c r="F56" s="390"/>
      <c r="G56" s="390"/>
      <c r="H56" s="390"/>
      <c r="I56" s="302"/>
      <c r="J56" s="388"/>
      <c r="K56" s="390"/>
      <c r="L56" s="390"/>
      <c r="M56" s="390"/>
      <c r="N56" s="390"/>
      <c r="O56" s="390"/>
      <c r="P56" s="393"/>
      <c r="Q56" s="390"/>
      <c r="R56" s="302"/>
      <c r="S56" s="336"/>
      <c r="T56" s="390"/>
      <c r="U56" s="310"/>
      <c r="V56" s="292"/>
      <c r="W56" s="292"/>
      <c r="X56" s="292"/>
      <c r="Y56" s="292"/>
      <c r="Z56" s="311"/>
      <c r="AA56" s="292"/>
      <c r="AB56" s="293"/>
      <c r="AC56" s="303"/>
      <c r="AD56" s="303"/>
      <c r="AE56" s="303"/>
      <c r="AF56" s="303"/>
      <c r="AG56" s="303"/>
      <c r="AH56" s="303"/>
      <c r="AI56" s="303"/>
      <c r="AJ56" s="327">
        <v>24</v>
      </c>
      <c r="AK56" s="293"/>
    </row>
    <row r="57" spans="1:37" ht="15.75" hidden="1" thickBot="1" x14ac:dyDescent="0.3">
      <c r="A57" s="282">
        <f t="shared" si="0"/>
        <v>47</v>
      </c>
      <c r="B57" s="294" t="s">
        <v>949</v>
      </c>
      <c r="C57" s="415" t="s">
        <v>915</v>
      </c>
      <c r="D57" s="388"/>
      <c r="E57" s="390"/>
      <c r="F57" s="390"/>
      <c r="G57" s="390"/>
      <c r="H57" s="390"/>
      <c r="I57" s="302"/>
      <c r="J57" s="389"/>
      <c r="K57" s="391"/>
      <c r="L57" s="391"/>
      <c r="M57" s="391"/>
      <c r="N57" s="391"/>
      <c r="O57" s="391"/>
      <c r="P57" s="398"/>
      <c r="Q57" s="390"/>
      <c r="R57" s="302"/>
      <c r="S57" s="338"/>
      <c r="T57" s="391"/>
      <c r="U57" s="322"/>
      <c r="V57" s="307"/>
      <c r="W57" s="307"/>
      <c r="X57" s="307"/>
      <c r="Y57" s="307"/>
      <c r="Z57" s="321"/>
      <c r="AA57" s="323"/>
      <c r="AB57" s="308"/>
      <c r="AC57" s="309"/>
      <c r="AD57" s="309"/>
      <c r="AE57" s="309"/>
      <c r="AF57" s="309"/>
      <c r="AG57" s="309"/>
      <c r="AH57" s="309"/>
      <c r="AI57" s="309"/>
      <c r="AJ57" s="309"/>
      <c r="AK57" s="407">
        <v>29</v>
      </c>
    </row>
    <row r="58" spans="1:37" s="353" customFormat="1" hidden="1" x14ac:dyDescent="0.25">
      <c r="A58" s="344">
        <f t="shared" si="0"/>
        <v>48</v>
      </c>
      <c r="B58" s="345" t="s">
        <v>978</v>
      </c>
      <c r="C58" s="410" t="s">
        <v>979</v>
      </c>
      <c r="D58" s="346"/>
      <c r="E58" s="347"/>
      <c r="F58" s="347"/>
      <c r="G58" s="347"/>
      <c r="H58" s="347"/>
      <c r="I58" s="348"/>
      <c r="J58" s="346"/>
      <c r="K58" s="347"/>
      <c r="L58" s="347"/>
      <c r="M58" s="347"/>
      <c r="N58" s="347"/>
      <c r="O58" s="347"/>
      <c r="P58" s="394"/>
      <c r="Q58" s="347"/>
      <c r="R58" s="348"/>
      <c r="S58" s="349"/>
      <c r="T58" s="347"/>
      <c r="U58" s="360"/>
      <c r="V58" s="351"/>
      <c r="W58" s="351"/>
      <c r="X58" s="351"/>
      <c r="Y58" s="351"/>
      <c r="Z58" s="361"/>
      <c r="AA58" s="351"/>
      <c r="AB58" s="352"/>
      <c r="AC58" s="350"/>
      <c r="AD58" s="350"/>
      <c r="AE58" s="350"/>
      <c r="AF58" s="350"/>
      <c r="AG58" s="350"/>
      <c r="AH58" s="350"/>
      <c r="AI58" s="350"/>
      <c r="AJ58" s="350"/>
      <c r="AK58" s="408">
        <v>29</v>
      </c>
    </row>
    <row r="59" spans="1:37" s="353" customFormat="1" hidden="1" x14ac:dyDescent="0.25">
      <c r="A59" s="344">
        <f t="shared" si="0"/>
        <v>49</v>
      </c>
      <c r="B59" s="345" t="s">
        <v>978</v>
      </c>
      <c r="C59" s="410" t="s">
        <v>980</v>
      </c>
      <c r="D59" s="346"/>
      <c r="E59" s="347"/>
      <c r="F59" s="347"/>
      <c r="G59" s="347"/>
      <c r="H59" s="347"/>
      <c r="I59" s="348"/>
      <c r="J59" s="346"/>
      <c r="K59" s="347"/>
      <c r="L59" s="347"/>
      <c r="M59" s="347"/>
      <c r="N59" s="347"/>
      <c r="O59" s="347"/>
      <c r="P59" s="394"/>
      <c r="Q59" s="347"/>
      <c r="R59" s="348"/>
      <c r="S59" s="349"/>
      <c r="T59" s="347"/>
      <c r="U59" s="360"/>
      <c r="V59" s="351"/>
      <c r="W59" s="351"/>
      <c r="X59" s="351"/>
      <c r="Y59" s="351"/>
      <c r="Z59" s="361"/>
      <c r="AA59" s="351"/>
      <c r="AB59" s="352"/>
      <c r="AC59" s="350"/>
      <c r="AD59" s="350"/>
      <c r="AE59" s="350"/>
      <c r="AF59" s="350"/>
      <c r="AG59" s="350"/>
      <c r="AH59" s="350"/>
      <c r="AI59" s="350"/>
      <c r="AJ59" s="350"/>
      <c r="AK59" s="408">
        <v>29</v>
      </c>
    </row>
    <row r="60" spans="1:37" s="353" customFormat="1" ht="15.75" hidden="1" thickBot="1" x14ac:dyDescent="0.3">
      <c r="A60" s="362">
        <f t="shared" si="0"/>
        <v>50</v>
      </c>
      <c r="B60" s="363" t="s">
        <v>978</v>
      </c>
      <c r="C60" s="415" t="s">
        <v>981</v>
      </c>
      <c r="D60" s="364"/>
      <c r="E60" s="365"/>
      <c r="F60" s="365"/>
      <c r="G60" s="365"/>
      <c r="H60" s="365"/>
      <c r="I60" s="367"/>
      <c r="J60" s="364"/>
      <c r="K60" s="365"/>
      <c r="L60" s="365"/>
      <c r="M60" s="365"/>
      <c r="N60" s="365"/>
      <c r="O60" s="365"/>
      <c r="P60" s="399"/>
      <c r="Q60" s="365"/>
      <c r="R60" s="367"/>
      <c r="S60" s="366"/>
      <c r="T60" s="365"/>
      <c r="U60" s="368"/>
      <c r="V60" s="369"/>
      <c r="W60" s="369"/>
      <c r="X60" s="369"/>
      <c r="Y60" s="369"/>
      <c r="Z60" s="370"/>
      <c r="AA60" s="371"/>
      <c r="AB60" s="372"/>
      <c r="AC60" s="373"/>
      <c r="AD60" s="373"/>
      <c r="AE60" s="373"/>
      <c r="AF60" s="373"/>
      <c r="AG60" s="373"/>
      <c r="AH60" s="373"/>
      <c r="AI60" s="373"/>
      <c r="AJ60" s="373"/>
      <c r="AK60" s="407">
        <v>29</v>
      </c>
    </row>
    <row r="61" spans="1:37" x14ac:dyDescent="0.25">
      <c r="A61" s="278"/>
      <c r="B61" s="339"/>
      <c r="C61" s="339"/>
      <c r="D61" s="340"/>
      <c r="E61" s="340"/>
      <c r="F61" s="340"/>
      <c r="G61" s="340"/>
      <c r="H61" s="340"/>
      <c r="I61" s="340"/>
      <c r="J61" s="340"/>
      <c r="K61" s="340"/>
      <c r="L61" s="340"/>
      <c r="M61" s="340"/>
      <c r="N61" s="340"/>
      <c r="O61" s="340"/>
      <c r="P61" s="340"/>
      <c r="Q61" s="340"/>
      <c r="R61" s="340"/>
      <c r="S61" s="340"/>
      <c r="T61" s="340"/>
      <c r="U61" s="341"/>
      <c r="V61" s="342"/>
      <c r="W61" s="342"/>
      <c r="X61" s="342"/>
      <c r="Y61" s="342"/>
      <c r="Z61" s="343"/>
      <c r="AA61" s="341"/>
      <c r="AB61" s="342"/>
      <c r="AC61" s="342"/>
      <c r="AD61" s="342"/>
      <c r="AE61" s="342"/>
      <c r="AF61" s="342"/>
      <c r="AG61" s="342"/>
      <c r="AH61" s="342"/>
      <c r="AI61" s="342"/>
      <c r="AJ61" s="342"/>
      <c r="AK61" s="374"/>
    </row>
    <row r="62" spans="1:37" ht="15.75" customHeight="1" x14ac:dyDescent="0.25"/>
  </sheetData>
  <mergeCells count="10">
    <mergeCell ref="D6:AK6"/>
    <mergeCell ref="U7:AB7"/>
    <mergeCell ref="AC7:AK7"/>
    <mergeCell ref="D7:I7"/>
    <mergeCell ref="J7:R7"/>
    <mergeCell ref="A1:C4"/>
    <mergeCell ref="A5:C5"/>
    <mergeCell ref="A6:A8"/>
    <mergeCell ref="B6:B8"/>
    <mergeCell ref="C6:C8"/>
  </mergeCells>
  <pageMargins left="0" right="0" top="0" bottom="0" header="0.11811023622047245" footer="0"/>
  <pageSetup paperSize="9" scale="6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546C1B-663A-4C5E-A4C8-74BEBD230256}">
  <dimension ref="A1:AL62"/>
  <sheetViews>
    <sheetView zoomScaleNormal="100" zoomScaleSheetLayoutView="70" workbookViewId="0">
      <selection activeCell="C74" sqref="C74"/>
    </sheetView>
  </sheetViews>
  <sheetFormatPr defaultRowHeight="15" x14ac:dyDescent="0.25"/>
  <cols>
    <col min="1" max="1" width="3.5703125" style="283" bestFit="1" customWidth="1"/>
    <col min="2" max="2" width="35.7109375" style="283" customWidth="1"/>
    <col min="3" max="3" width="37.7109375" style="283" bestFit="1" customWidth="1"/>
    <col min="4" max="5" width="3.42578125" style="284" hidden="1" customWidth="1"/>
    <col min="6" max="8" width="5.28515625" style="284" hidden="1" customWidth="1"/>
    <col min="9" max="19" width="3.42578125" style="284" hidden="1" customWidth="1"/>
    <col min="20" max="20" width="4.42578125" style="284" hidden="1" customWidth="1"/>
    <col min="21" max="36" width="3.42578125" style="284" hidden="1" customWidth="1"/>
    <col min="37" max="37" width="4.85546875" style="284" hidden="1" customWidth="1"/>
    <col min="38" max="38" width="11.5703125" style="417" customWidth="1"/>
    <col min="39" max="16384" width="9.140625" style="283"/>
  </cols>
  <sheetData>
    <row r="1" spans="1:38" s="278" customFormat="1" ht="15" customHeight="1" x14ac:dyDescent="0.25">
      <c r="A1" s="498" t="s">
        <v>990</v>
      </c>
      <c r="B1" s="498"/>
      <c r="C1" s="498"/>
      <c r="D1" s="427"/>
      <c r="E1" s="427"/>
      <c r="F1" s="427"/>
      <c r="G1" s="427"/>
      <c r="H1" s="427"/>
      <c r="I1" s="427"/>
      <c r="J1" s="427"/>
      <c r="K1" s="427"/>
      <c r="L1" s="427"/>
      <c r="M1" s="427"/>
      <c r="N1" s="427"/>
      <c r="O1" s="427"/>
      <c r="P1" s="427"/>
      <c r="Q1" s="427"/>
      <c r="R1" s="427"/>
      <c r="S1" s="427"/>
      <c r="T1" s="427"/>
      <c r="U1" s="427"/>
      <c r="V1" s="427"/>
      <c r="W1" s="427"/>
      <c r="X1" s="427"/>
      <c r="Y1" s="427"/>
      <c r="Z1" s="427"/>
      <c r="AA1" s="427"/>
      <c r="AB1" s="427"/>
      <c r="AC1" s="427"/>
      <c r="AD1" s="427"/>
      <c r="AE1" s="427"/>
      <c r="AF1" s="427"/>
      <c r="AG1" s="427"/>
      <c r="AH1" s="427"/>
      <c r="AI1" s="427"/>
      <c r="AJ1" s="427"/>
      <c r="AK1" s="427"/>
      <c r="AL1" s="416"/>
    </row>
    <row r="2" spans="1:38" s="278" customFormat="1" ht="15" customHeight="1" x14ac:dyDescent="0.25">
      <c r="A2" s="498"/>
      <c r="B2" s="498"/>
      <c r="C2" s="498"/>
      <c r="D2" s="427"/>
      <c r="E2" s="427"/>
      <c r="F2" s="427"/>
      <c r="G2" s="427"/>
      <c r="H2" s="427"/>
      <c r="I2" s="427"/>
      <c r="J2" s="427"/>
      <c r="K2" s="427"/>
      <c r="L2" s="427"/>
      <c r="M2" s="427"/>
      <c r="N2" s="427"/>
      <c r="O2" s="427"/>
      <c r="P2" s="427"/>
      <c r="Q2" s="427"/>
      <c r="R2" s="427"/>
      <c r="S2" s="427"/>
      <c r="T2" s="427"/>
      <c r="U2" s="427"/>
      <c r="V2" s="427"/>
      <c r="W2" s="427"/>
      <c r="X2" s="427"/>
      <c r="Y2" s="427"/>
      <c r="Z2" s="427"/>
      <c r="AA2" s="427"/>
      <c r="AB2" s="427"/>
      <c r="AC2" s="427"/>
      <c r="AD2" s="427"/>
      <c r="AE2" s="427"/>
      <c r="AF2" s="427"/>
      <c r="AG2" s="427"/>
      <c r="AH2" s="427"/>
      <c r="AI2" s="427"/>
      <c r="AJ2" s="427"/>
      <c r="AK2" s="427"/>
      <c r="AL2" s="416"/>
    </row>
    <row r="3" spans="1:38" s="278" customFormat="1" ht="16.5" customHeight="1" x14ac:dyDescent="0.25">
      <c r="A3" s="498"/>
      <c r="B3" s="498"/>
      <c r="C3" s="498"/>
      <c r="D3" s="427"/>
      <c r="E3" s="427"/>
      <c r="F3" s="427"/>
      <c r="G3" s="427"/>
      <c r="H3" s="427"/>
      <c r="I3" s="427"/>
      <c r="J3" s="427"/>
      <c r="K3" s="427"/>
      <c r="L3" s="427"/>
      <c r="M3" s="427"/>
      <c r="N3" s="427"/>
      <c r="O3" s="427"/>
      <c r="P3" s="427"/>
      <c r="Q3" s="427"/>
      <c r="R3" s="427"/>
      <c r="S3" s="427"/>
      <c r="T3" s="427"/>
      <c r="U3" s="427"/>
      <c r="V3" s="427"/>
      <c r="W3" s="427"/>
      <c r="X3" s="427"/>
      <c r="Y3" s="427"/>
      <c r="Z3" s="427"/>
      <c r="AA3" s="427"/>
      <c r="AB3" s="427"/>
      <c r="AC3" s="427"/>
      <c r="AD3" s="427"/>
      <c r="AE3" s="427"/>
      <c r="AF3" s="427"/>
      <c r="AG3" s="427"/>
      <c r="AH3" s="427"/>
      <c r="AI3" s="427"/>
      <c r="AJ3" s="427"/>
      <c r="AK3" s="427"/>
      <c r="AL3" s="416"/>
    </row>
    <row r="4" spans="1:38" s="278" customFormat="1" ht="15" customHeight="1" x14ac:dyDescent="0.25">
      <c r="A4" s="498"/>
      <c r="B4" s="498"/>
      <c r="C4" s="498"/>
      <c r="D4" s="427"/>
      <c r="E4" s="427"/>
      <c r="F4" s="427"/>
      <c r="G4" s="427"/>
      <c r="H4" s="427"/>
      <c r="I4" s="427"/>
      <c r="J4" s="427"/>
      <c r="K4" s="427"/>
      <c r="L4" s="427"/>
      <c r="M4" s="427"/>
      <c r="N4" s="427"/>
      <c r="O4" s="427"/>
      <c r="P4" s="427"/>
      <c r="Q4" s="427"/>
      <c r="R4" s="427"/>
      <c r="S4" s="427"/>
      <c r="T4" s="427"/>
      <c r="U4" s="427"/>
      <c r="V4" s="427"/>
      <c r="W4" s="427"/>
      <c r="X4" s="427"/>
      <c r="Y4" s="427"/>
      <c r="Z4" s="427"/>
      <c r="AA4" s="427"/>
      <c r="AB4" s="427"/>
      <c r="AC4" s="427"/>
      <c r="AD4" s="427"/>
      <c r="AE4" s="427"/>
      <c r="AF4" s="427"/>
      <c r="AG4" s="427"/>
      <c r="AH4" s="427"/>
      <c r="AI4" s="427"/>
      <c r="AJ4" s="427"/>
      <c r="AK4" s="427"/>
      <c r="AL4" s="416"/>
    </row>
    <row r="5" spans="1:38" s="278" customFormat="1" ht="15.75" customHeight="1" thickBot="1" x14ac:dyDescent="0.3">
      <c r="A5" s="499" t="s">
        <v>989</v>
      </c>
      <c r="B5" s="499"/>
      <c r="C5" s="499"/>
      <c r="D5" s="428"/>
      <c r="E5" s="428"/>
      <c r="F5" s="428"/>
      <c r="G5" s="428"/>
      <c r="H5" s="428"/>
      <c r="I5" s="428"/>
      <c r="J5" s="428"/>
      <c r="K5" s="428"/>
      <c r="L5" s="428"/>
      <c r="M5" s="428"/>
      <c r="N5" s="428"/>
      <c r="O5" s="428"/>
      <c r="P5" s="428"/>
      <c r="Q5" s="428"/>
      <c r="R5" s="428"/>
      <c r="S5" s="428"/>
      <c r="T5" s="428"/>
      <c r="U5" s="428"/>
      <c r="V5" s="428"/>
      <c r="W5" s="428"/>
      <c r="X5" s="428"/>
      <c r="Y5" s="428"/>
      <c r="Z5" s="428"/>
      <c r="AA5" s="428"/>
      <c r="AB5" s="428"/>
      <c r="AC5" s="428"/>
      <c r="AD5" s="428"/>
      <c r="AE5" s="428"/>
      <c r="AF5" s="428"/>
      <c r="AG5" s="428"/>
      <c r="AH5" s="428"/>
      <c r="AI5" s="428"/>
      <c r="AJ5" s="428"/>
      <c r="AK5" s="428"/>
      <c r="AL5" s="416"/>
    </row>
    <row r="6" spans="1:38" s="278" customFormat="1" ht="15.75" thickBot="1" x14ac:dyDescent="0.3">
      <c r="A6" s="500" t="s">
        <v>927</v>
      </c>
      <c r="B6" s="503" t="s">
        <v>955</v>
      </c>
      <c r="C6" s="506" t="s">
        <v>939</v>
      </c>
      <c r="D6" s="509" t="s">
        <v>928</v>
      </c>
      <c r="E6" s="510"/>
      <c r="F6" s="510"/>
      <c r="G6" s="510"/>
      <c r="H6" s="510"/>
      <c r="I6" s="510"/>
      <c r="J6" s="510"/>
      <c r="K6" s="510"/>
      <c r="L6" s="510"/>
      <c r="M6" s="510"/>
      <c r="N6" s="510"/>
      <c r="O6" s="510"/>
      <c r="P6" s="510"/>
      <c r="Q6" s="510"/>
      <c r="R6" s="510"/>
      <c r="S6" s="510"/>
      <c r="T6" s="510"/>
      <c r="U6" s="510"/>
      <c r="V6" s="510"/>
      <c r="W6" s="510"/>
      <c r="X6" s="510"/>
      <c r="Y6" s="510"/>
      <c r="Z6" s="510"/>
      <c r="AA6" s="510"/>
      <c r="AB6" s="510"/>
      <c r="AC6" s="510"/>
      <c r="AD6" s="510"/>
      <c r="AE6" s="510"/>
      <c r="AF6" s="510"/>
      <c r="AG6" s="510"/>
      <c r="AH6" s="510"/>
      <c r="AI6" s="510"/>
      <c r="AJ6" s="510"/>
      <c r="AK6" s="511"/>
      <c r="AL6" s="515"/>
    </row>
    <row r="7" spans="1:38" ht="15" customHeight="1" thickBot="1" x14ac:dyDescent="0.3">
      <c r="A7" s="501"/>
      <c r="B7" s="504"/>
      <c r="C7" s="507"/>
      <c r="D7" s="512" t="s">
        <v>929</v>
      </c>
      <c r="E7" s="513"/>
      <c r="F7" s="513"/>
      <c r="G7" s="513"/>
      <c r="H7" s="513"/>
      <c r="I7" s="514"/>
      <c r="J7" s="512" t="s">
        <v>930</v>
      </c>
      <c r="K7" s="513"/>
      <c r="L7" s="513"/>
      <c r="M7" s="513"/>
      <c r="N7" s="513"/>
      <c r="O7" s="513"/>
      <c r="P7" s="513"/>
      <c r="Q7" s="513"/>
      <c r="R7" s="514"/>
      <c r="S7" s="386" t="s">
        <v>931</v>
      </c>
      <c r="T7" s="387"/>
      <c r="U7" s="512" t="s">
        <v>932</v>
      </c>
      <c r="V7" s="513"/>
      <c r="W7" s="513"/>
      <c r="X7" s="513"/>
      <c r="Y7" s="513"/>
      <c r="Z7" s="513"/>
      <c r="AA7" s="513"/>
      <c r="AB7" s="514"/>
      <c r="AC7" s="512" t="s">
        <v>933</v>
      </c>
      <c r="AD7" s="513"/>
      <c r="AE7" s="513"/>
      <c r="AF7" s="513"/>
      <c r="AG7" s="513"/>
      <c r="AH7" s="513"/>
      <c r="AI7" s="513"/>
      <c r="AJ7" s="513"/>
      <c r="AK7" s="514"/>
      <c r="AL7" s="515"/>
    </row>
    <row r="8" spans="1:38" s="284" customFormat="1" ht="52.5" customHeight="1" thickBot="1" x14ac:dyDescent="0.3">
      <c r="A8" s="502"/>
      <c r="B8" s="505"/>
      <c r="C8" s="508"/>
      <c r="D8" s="381" t="s">
        <v>983</v>
      </c>
      <c r="E8" s="384" t="s">
        <v>984</v>
      </c>
      <c r="F8" s="384" t="s">
        <v>983</v>
      </c>
      <c r="G8" s="384" t="s">
        <v>984</v>
      </c>
      <c r="H8" s="384" t="s">
        <v>983</v>
      </c>
      <c r="I8" s="382" t="s">
        <v>984</v>
      </c>
      <c r="J8" s="381" t="s">
        <v>983</v>
      </c>
      <c r="K8" s="384" t="s">
        <v>984</v>
      </c>
      <c r="L8" s="384" t="s">
        <v>983</v>
      </c>
      <c r="M8" s="384" t="s">
        <v>984</v>
      </c>
      <c r="N8" s="384" t="s">
        <v>983</v>
      </c>
      <c r="O8" s="384" t="s">
        <v>984</v>
      </c>
      <c r="P8" s="384" t="s">
        <v>983</v>
      </c>
      <c r="Q8" s="384" t="s">
        <v>984</v>
      </c>
      <c r="R8" s="385" t="s">
        <v>985</v>
      </c>
      <c r="S8" s="383" t="s">
        <v>984</v>
      </c>
      <c r="T8" s="385" t="s">
        <v>983</v>
      </c>
      <c r="U8" s="383" t="s">
        <v>983</v>
      </c>
      <c r="V8" s="384" t="s">
        <v>984</v>
      </c>
      <c r="W8" s="383" t="s">
        <v>983</v>
      </c>
      <c r="X8" s="384" t="s">
        <v>984</v>
      </c>
      <c r="Y8" s="383" t="s">
        <v>983</v>
      </c>
      <c r="Z8" s="384" t="s">
        <v>984</v>
      </c>
      <c r="AA8" s="383" t="s">
        <v>983</v>
      </c>
      <c r="AB8" s="384" t="s">
        <v>984</v>
      </c>
      <c r="AC8" s="383" t="s">
        <v>983</v>
      </c>
      <c r="AD8" s="384" t="s">
        <v>984</v>
      </c>
      <c r="AE8" s="383" t="s">
        <v>983</v>
      </c>
      <c r="AF8" s="384" t="s">
        <v>984</v>
      </c>
      <c r="AG8" s="383" t="s">
        <v>983</v>
      </c>
      <c r="AH8" s="384" t="s">
        <v>984</v>
      </c>
      <c r="AI8" s="383" t="s">
        <v>983</v>
      </c>
      <c r="AJ8" s="384" t="s">
        <v>984</v>
      </c>
      <c r="AK8" s="385" t="s">
        <v>983</v>
      </c>
      <c r="AL8" s="515"/>
    </row>
    <row r="9" spans="1:38" hidden="1" x14ac:dyDescent="0.25">
      <c r="A9" s="285">
        <v>1</v>
      </c>
      <c r="B9" s="286" t="s">
        <v>940</v>
      </c>
      <c r="C9" s="409" t="s">
        <v>254</v>
      </c>
      <c r="D9" s="329">
        <v>12</v>
      </c>
      <c r="E9" s="279"/>
      <c r="F9" s="279"/>
      <c r="G9" s="279"/>
      <c r="H9" s="279"/>
      <c r="I9" s="316"/>
      <c r="J9" s="315"/>
      <c r="K9" s="279"/>
      <c r="L9" s="279"/>
      <c r="M9" s="279"/>
      <c r="N9" s="279"/>
      <c r="O9" s="279"/>
      <c r="P9" s="392"/>
      <c r="Q9" s="279"/>
      <c r="R9" s="316"/>
      <c r="S9" s="400"/>
      <c r="T9" s="299"/>
      <c r="U9" s="300"/>
      <c r="V9" s="288"/>
      <c r="W9" s="288"/>
      <c r="X9" s="288"/>
      <c r="Y9" s="288"/>
      <c r="Z9" s="288"/>
      <c r="AA9" s="288"/>
      <c r="AB9" s="289"/>
      <c r="AC9" s="300"/>
      <c r="AD9" s="300"/>
      <c r="AE9" s="300"/>
      <c r="AF9" s="300"/>
      <c r="AG9" s="300"/>
      <c r="AH9" s="300"/>
      <c r="AI9" s="300"/>
      <c r="AJ9" s="300"/>
      <c r="AK9" s="289"/>
    </row>
    <row r="10" spans="1:38" hidden="1" x14ac:dyDescent="0.25">
      <c r="A10" s="281">
        <f>A9+1</f>
        <v>2</v>
      </c>
      <c r="B10" s="290" t="s">
        <v>941</v>
      </c>
      <c r="C10" s="410" t="s">
        <v>284</v>
      </c>
      <c r="D10" s="388"/>
      <c r="E10" s="306">
        <v>14</v>
      </c>
      <c r="F10" s="390"/>
      <c r="G10" s="390"/>
      <c r="H10" s="390"/>
      <c r="I10" s="302"/>
      <c r="J10" s="388"/>
      <c r="K10" s="390"/>
      <c r="L10" s="390"/>
      <c r="M10" s="390"/>
      <c r="N10" s="390"/>
      <c r="O10" s="390"/>
      <c r="P10" s="393"/>
      <c r="Q10" s="390"/>
      <c r="R10" s="302"/>
      <c r="S10" s="336"/>
      <c r="T10" s="302"/>
      <c r="U10" s="303"/>
      <c r="V10" s="292"/>
      <c r="W10" s="292"/>
      <c r="X10" s="292"/>
      <c r="Y10" s="292"/>
      <c r="Z10" s="292"/>
      <c r="AA10" s="292"/>
      <c r="AB10" s="293"/>
      <c r="AC10" s="303"/>
      <c r="AD10" s="303"/>
      <c r="AE10" s="303"/>
      <c r="AF10" s="303"/>
      <c r="AG10" s="303"/>
      <c r="AH10" s="303"/>
      <c r="AI10" s="303"/>
      <c r="AJ10" s="303"/>
      <c r="AK10" s="293"/>
    </row>
    <row r="11" spans="1:38" hidden="1" x14ac:dyDescent="0.25">
      <c r="A11" s="281">
        <f t="shared" ref="A11:A60" si="0">A10+1</f>
        <v>3</v>
      </c>
      <c r="B11" s="290" t="s">
        <v>964</v>
      </c>
      <c r="C11" s="410" t="s">
        <v>304</v>
      </c>
      <c r="D11" s="388"/>
      <c r="E11" s="390"/>
      <c r="F11" s="390"/>
      <c r="G11" s="390"/>
      <c r="H11" s="390"/>
      <c r="I11" s="302"/>
      <c r="J11" s="301">
        <v>2</v>
      </c>
      <c r="K11" s="390"/>
      <c r="L11" s="390"/>
      <c r="M11" s="390"/>
      <c r="N11" s="390"/>
      <c r="O11" s="390"/>
      <c r="P11" s="393"/>
      <c r="Q11" s="390"/>
      <c r="R11" s="302"/>
      <c r="S11" s="336"/>
      <c r="T11" s="302"/>
      <c r="U11" s="303"/>
      <c r="V11" s="292"/>
      <c r="W11" s="292"/>
      <c r="X11" s="292"/>
      <c r="Y11" s="292"/>
      <c r="Z11" s="292"/>
      <c r="AA11" s="292"/>
      <c r="AB11" s="293"/>
      <c r="AC11" s="303"/>
      <c r="AD11" s="303"/>
      <c r="AE11" s="303"/>
      <c r="AF11" s="303"/>
      <c r="AG11" s="303"/>
      <c r="AH11" s="303"/>
      <c r="AI11" s="303"/>
      <c r="AJ11" s="303"/>
      <c r="AK11" s="293"/>
    </row>
    <row r="12" spans="1:38" hidden="1" x14ac:dyDescent="0.25">
      <c r="A12" s="281">
        <f t="shared" si="0"/>
        <v>4</v>
      </c>
      <c r="B12" s="290" t="s">
        <v>942</v>
      </c>
      <c r="C12" s="410" t="s">
        <v>311</v>
      </c>
      <c r="D12" s="388"/>
      <c r="E12" s="380"/>
      <c r="F12" s="304">
        <v>19</v>
      </c>
      <c r="G12" s="292"/>
      <c r="H12" s="292"/>
      <c r="I12" s="302"/>
      <c r="J12" s="388"/>
      <c r="K12" s="390"/>
      <c r="L12" s="390"/>
      <c r="M12" s="390"/>
      <c r="N12" s="390"/>
      <c r="O12" s="390"/>
      <c r="P12" s="393"/>
      <c r="Q12" s="390"/>
      <c r="R12" s="302"/>
      <c r="S12" s="336"/>
      <c r="T12" s="302"/>
      <c r="U12" s="303"/>
      <c r="V12" s="292"/>
      <c r="W12" s="292"/>
      <c r="X12" s="292"/>
      <c r="Y12" s="292"/>
      <c r="Z12" s="292"/>
      <c r="AA12" s="292"/>
      <c r="AB12" s="293"/>
      <c r="AC12" s="303"/>
      <c r="AD12" s="303"/>
      <c r="AE12" s="303"/>
      <c r="AF12" s="303"/>
      <c r="AG12" s="303"/>
      <c r="AH12" s="303"/>
      <c r="AI12" s="303"/>
      <c r="AJ12" s="303"/>
      <c r="AK12" s="293"/>
    </row>
    <row r="13" spans="1:38" hidden="1" x14ac:dyDescent="0.25">
      <c r="A13" s="281">
        <f t="shared" si="0"/>
        <v>5</v>
      </c>
      <c r="B13" s="290" t="s">
        <v>965</v>
      </c>
      <c r="C13" s="410" t="s">
        <v>328</v>
      </c>
      <c r="D13" s="388"/>
      <c r="E13" s="390"/>
      <c r="F13" s="390"/>
      <c r="G13" s="390"/>
      <c r="H13" s="390"/>
      <c r="I13" s="302"/>
      <c r="J13" s="388"/>
      <c r="K13" s="390"/>
      <c r="L13" s="390"/>
      <c r="M13" s="390"/>
      <c r="N13" s="390"/>
      <c r="O13" s="390"/>
      <c r="P13" s="393"/>
      <c r="Q13" s="306">
        <v>25</v>
      </c>
      <c r="R13" s="302"/>
      <c r="S13" s="336"/>
      <c r="T13" s="302"/>
      <c r="U13" s="303"/>
      <c r="V13" s="292"/>
      <c r="W13" s="292"/>
      <c r="X13" s="292"/>
      <c r="Y13" s="292"/>
      <c r="Z13" s="292"/>
      <c r="AA13" s="292"/>
      <c r="AB13" s="293"/>
      <c r="AC13" s="303"/>
      <c r="AD13" s="303"/>
      <c r="AE13" s="303"/>
      <c r="AF13" s="303"/>
      <c r="AG13" s="303"/>
      <c r="AH13" s="303"/>
      <c r="AI13" s="303"/>
      <c r="AJ13" s="303"/>
      <c r="AK13" s="293"/>
    </row>
    <row r="14" spans="1:38" hidden="1" x14ac:dyDescent="0.25">
      <c r="A14" s="281">
        <f t="shared" si="0"/>
        <v>6</v>
      </c>
      <c r="B14" s="290" t="s">
        <v>943</v>
      </c>
      <c r="C14" s="410" t="s">
        <v>112</v>
      </c>
      <c r="D14" s="388"/>
      <c r="E14" s="390"/>
      <c r="F14" s="390"/>
      <c r="G14" s="306">
        <v>21</v>
      </c>
      <c r="H14" s="390"/>
      <c r="I14" s="302"/>
      <c r="J14" s="388"/>
      <c r="K14" s="390"/>
      <c r="L14" s="390"/>
      <c r="M14" s="390"/>
      <c r="N14" s="390"/>
      <c r="O14" s="390"/>
      <c r="P14" s="393"/>
      <c r="Q14" s="390"/>
      <c r="R14" s="302"/>
      <c r="S14" s="336"/>
      <c r="T14" s="302"/>
      <c r="U14" s="303"/>
      <c r="V14" s="292"/>
      <c r="W14" s="292"/>
      <c r="X14" s="292"/>
      <c r="Y14" s="292"/>
      <c r="Z14" s="292"/>
      <c r="AA14" s="292"/>
      <c r="AB14" s="293"/>
      <c r="AC14" s="303"/>
      <c r="AD14" s="303"/>
      <c r="AE14" s="303"/>
      <c r="AF14" s="303"/>
      <c r="AG14" s="303"/>
      <c r="AH14" s="303"/>
      <c r="AI14" s="303"/>
      <c r="AJ14" s="303"/>
      <c r="AK14" s="293"/>
    </row>
    <row r="15" spans="1:38" hidden="1" x14ac:dyDescent="0.25">
      <c r="A15" s="281">
        <f t="shared" si="0"/>
        <v>7</v>
      </c>
      <c r="B15" s="290" t="s">
        <v>944</v>
      </c>
      <c r="C15" s="410" t="s">
        <v>118</v>
      </c>
      <c r="D15" s="388"/>
      <c r="E15" s="390"/>
      <c r="F15" s="390"/>
      <c r="G15" s="390"/>
      <c r="H15" s="390"/>
      <c r="I15" s="302"/>
      <c r="J15" s="301">
        <v>2</v>
      </c>
      <c r="K15" s="390"/>
      <c r="L15" s="390"/>
      <c r="M15" s="390"/>
      <c r="N15" s="390"/>
      <c r="O15" s="390"/>
      <c r="P15" s="393"/>
      <c r="Q15" s="390"/>
      <c r="R15" s="302"/>
      <c r="S15" s="336"/>
      <c r="T15" s="302"/>
      <c r="U15" s="303"/>
      <c r="V15" s="292"/>
      <c r="W15" s="292"/>
      <c r="X15" s="292"/>
      <c r="Y15" s="292"/>
      <c r="Z15" s="292"/>
      <c r="AA15" s="292"/>
      <c r="AB15" s="293"/>
      <c r="AC15" s="303"/>
      <c r="AD15" s="303"/>
      <c r="AE15" s="303"/>
      <c r="AF15" s="303"/>
      <c r="AG15" s="303"/>
      <c r="AH15" s="303"/>
      <c r="AI15" s="303"/>
      <c r="AJ15" s="303"/>
      <c r="AK15" s="293"/>
    </row>
    <row r="16" spans="1:38" hidden="1" x14ac:dyDescent="0.25">
      <c r="A16" s="281">
        <f t="shared" si="0"/>
        <v>8</v>
      </c>
      <c r="B16" s="290" t="s">
        <v>964</v>
      </c>
      <c r="C16" s="410" t="s">
        <v>982</v>
      </c>
      <c r="D16" s="388"/>
      <c r="E16" s="390"/>
      <c r="F16" s="390"/>
      <c r="G16" s="390"/>
      <c r="H16" s="390"/>
      <c r="I16" s="302"/>
      <c r="J16" s="301">
        <v>2</v>
      </c>
      <c r="K16" s="390"/>
      <c r="L16" s="390"/>
      <c r="M16" s="390"/>
      <c r="N16" s="390"/>
      <c r="O16" s="390"/>
      <c r="P16" s="393"/>
      <c r="Q16" s="390"/>
      <c r="R16" s="302"/>
      <c r="S16" s="336"/>
      <c r="T16" s="302"/>
      <c r="U16" s="303"/>
      <c r="V16" s="292"/>
      <c r="W16" s="292"/>
      <c r="X16" s="292"/>
      <c r="Y16" s="292"/>
      <c r="Z16" s="292"/>
      <c r="AA16" s="292"/>
      <c r="AB16" s="293"/>
      <c r="AC16" s="303"/>
      <c r="AD16" s="303"/>
      <c r="AE16" s="303"/>
      <c r="AF16" s="303"/>
      <c r="AG16" s="303"/>
      <c r="AH16" s="303"/>
      <c r="AI16" s="303"/>
      <c r="AJ16" s="303"/>
      <c r="AK16" s="293"/>
    </row>
    <row r="17" spans="1:38" hidden="1" x14ac:dyDescent="0.25">
      <c r="A17" s="281">
        <f t="shared" si="0"/>
        <v>9</v>
      </c>
      <c r="B17" s="290" t="s">
        <v>965</v>
      </c>
      <c r="C17" s="410" t="s">
        <v>913</v>
      </c>
      <c r="D17" s="388"/>
      <c r="E17" s="390"/>
      <c r="F17" s="390"/>
      <c r="G17" s="390"/>
      <c r="H17" s="390"/>
      <c r="I17" s="302"/>
      <c r="J17" s="388"/>
      <c r="K17" s="390"/>
      <c r="L17" s="390"/>
      <c r="M17" s="390"/>
      <c r="N17" s="390"/>
      <c r="O17" s="390"/>
      <c r="P17" s="393"/>
      <c r="Q17" s="306">
        <v>25</v>
      </c>
      <c r="R17" s="302"/>
      <c r="S17" s="336"/>
      <c r="T17" s="302"/>
      <c r="U17" s="303"/>
      <c r="V17" s="292"/>
      <c r="W17" s="292"/>
      <c r="X17" s="292"/>
      <c r="Y17" s="292"/>
      <c r="Z17" s="292"/>
      <c r="AA17" s="292"/>
      <c r="AB17" s="293"/>
      <c r="AC17" s="303"/>
      <c r="AD17" s="303"/>
      <c r="AE17" s="303"/>
      <c r="AF17" s="303"/>
      <c r="AG17" s="303"/>
      <c r="AH17" s="303"/>
      <c r="AI17" s="303"/>
      <c r="AJ17" s="303"/>
      <c r="AK17" s="293"/>
    </row>
    <row r="18" spans="1:38" s="353" customFormat="1" hidden="1" x14ac:dyDescent="0.25">
      <c r="A18" s="344">
        <f t="shared" si="0"/>
        <v>10</v>
      </c>
      <c r="B18" s="345" t="s">
        <v>965</v>
      </c>
      <c r="C18" s="410" t="s">
        <v>976</v>
      </c>
      <c r="D18" s="346"/>
      <c r="E18" s="390"/>
      <c r="F18" s="304">
        <v>19</v>
      </c>
      <c r="G18" s="292"/>
      <c r="H18" s="292"/>
      <c r="I18" s="348"/>
      <c r="J18" s="346"/>
      <c r="K18" s="347"/>
      <c r="L18" s="347"/>
      <c r="M18" s="347"/>
      <c r="N18" s="347"/>
      <c r="O18" s="347"/>
      <c r="P18" s="394"/>
      <c r="Q18" s="347"/>
      <c r="R18" s="348"/>
      <c r="S18" s="349"/>
      <c r="T18" s="348"/>
      <c r="U18" s="350"/>
      <c r="V18" s="351"/>
      <c r="W18" s="351"/>
      <c r="X18" s="351"/>
      <c r="Y18" s="351"/>
      <c r="Z18" s="351"/>
      <c r="AA18" s="351"/>
      <c r="AB18" s="352"/>
      <c r="AC18" s="350"/>
      <c r="AD18" s="350"/>
      <c r="AE18" s="350"/>
      <c r="AF18" s="350"/>
      <c r="AG18" s="350"/>
      <c r="AH18" s="350"/>
      <c r="AI18" s="350"/>
      <c r="AJ18" s="350"/>
      <c r="AK18" s="352"/>
      <c r="AL18" s="418"/>
    </row>
    <row r="19" spans="1:38" hidden="1" x14ac:dyDescent="0.25">
      <c r="A19" s="281">
        <f>A17+1</f>
        <v>10</v>
      </c>
      <c r="B19" s="297" t="s">
        <v>970</v>
      </c>
      <c r="C19" s="411" t="s">
        <v>143</v>
      </c>
      <c r="D19" s="388"/>
      <c r="E19" s="390"/>
      <c r="F19" s="390"/>
      <c r="G19" s="390"/>
      <c r="H19" s="390"/>
      <c r="I19" s="302"/>
      <c r="J19" s="315"/>
      <c r="K19" s="279"/>
      <c r="L19" s="279"/>
      <c r="M19" s="279"/>
      <c r="N19" s="279"/>
      <c r="O19" s="279"/>
      <c r="P19" s="392"/>
      <c r="Q19" s="390"/>
      <c r="R19" s="305">
        <v>29</v>
      </c>
      <c r="S19" s="337"/>
      <c r="T19" s="316"/>
      <c r="U19" s="320"/>
      <c r="V19" s="280"/>
      <c r="W19" s="280"/>
      <c r="X19" s="280"/>
      <c r="Y19" s="280"/>
      <c r="Z19" s="280"/>
      <c r="AA19" s="280"/>
      <c r="AB19" s="319"/>
      <c r="AC19" s="320"/>
      <c r="AD19" s="320"/>
      <c r="AE19" s="320"/>
      <c r="AF19" s="320"/>
      <c r="AG19" s="320"/>
      <c r="AH19" s="320"/>
      <c r="AI19" s="320"/>
      <c r="AJ19" s="320"/>
      <c r="AK19" s="319"/>
    </row>
    <row r="20" spans="1:38" hidden="1" x14ac:dyDescent="0.25">
      <c r="A20" s="281">
        <f t="shared" si="0"/>
        <v>11</v>
      </c>
      <c r="B20" s="290" t="s">
        <v>974</v>
      </c>
      <c r="C20" s="412" t="s">
        <v>146</v>
      </c>
      <c r="D20" s="388"/>
      <c r="E20" s="390"/>
      <c r="F20" s="390"/>
      <c r="G20" s="390"/>
      <c r="H20" s="390"/>
      <c r="I20" s="379"/>
      <c r="J20" s="388"/>
      <c r="K20" s="390"/>
      <c r="L20" s="390"/>
      <c r="M20" s="390"/>
      <c r="N20" s="390"/>
      <c r="O20" s="390"/>
      <c r="P20" s="393"/>
      <c r="Q20" s="390"/>
      <c r="R20" s="305">
        <v>29</v>
      </c>
      <c r="S20" s="336"/>
      <c r="T20" s="302"/>
      <c r="U20" s="303"/>
      <c r="V20" s="292"/>
      <c r="W20" s="292"/>
      <c r="X20" s="292"/>
      <c r="Y20" s="292"/>
      <c r="Z20" s="292"/>
      <c r="AA20" s="292"/>
      <c r="AB20" s="293"/>
      <c r="AC20" s="303"/>
      <c r="AD20" s="303"/>
      <c r="AE20" s="303"/>
      <c r="AF20" s="303"/>
      <c r="AG20" s="303"/>
      <c r="AH20" s="303"/>
      <c r="AI20" s="303"/>
      <c r="AJ20" s="303"/>
      <c r="AK20" s="293"/>
    </row>
    <row r="21" spans="1:38" hidden="1" x14ac:dyDescent="0.25">
      <c r="A21" s="281">
        <f t="shared" si="0"/>
        <v>12</v>
      </c>
      <c r="B21" s="290" t="s">
        <v>971</v>
      </c>
      <c r="C21" s="412" t="s">
        <v>149</v>
      </c>
      <c r="D21" s="388"/>
      <c r="E21" s="390"/>
      <c r="F21" s="390"/>
      <c r="G21" s="390"/>
      <c r="H21" s="390"/>
      <c r="I21" s="302"/>
      <c r="J21" s="388"/>
      <c r="K21" s="390"/>
      <c r="L21" s="390"/>
      <c r="M21" s="390"/>
      <c r="N21" s="390"/>
      <c r="O21" s="390"/>
      <c r="P21" s="393"/>
      <c r="Q21" s="390"/>
      <c r="R21" s="302"/>
      <c r="S21" s="336"/>
      <c r="T21" s="305">
        <v>7</v>
      </c>
      <c r="U21" s="303"/>
      <c r="V21" s="292"/>
      <c r="W21" s="292"/>
      <c r="X21" s="292"/>
      <c r="Y21" s="292"/>
      <c r="Z21" s="292"/>
      <c r="AA21" s="292"/>
      <c r="AB21" s="293"/>
      <c r="AC21" s="303"/>
      <c r="AD21" s="303"/>
      <c r="AE21" s="303"/>
      <c r="AF21" s="303"/>
      <c r="AG21" s="303"/>
      <c r="AH21" s="303"/>
      <c r="AI21" s="303"/>
      <c r="AJ21" s="303"/>
      <c r="AK21" s="293"/>
    </row>
    <row r="22" spans="1:38" hidden="1" x14ac:dyDescent="0.25">
      <c r="A22" s="281">
        <f t="shared" si="0"/>
        <v>13</v>
      </c>
      <c r="B22" s="297" t="s">
        <v>972</v>
      </c>
      <c r="C22" s="413" t="s">
        <v>923</v>
      </c>
      <c r="D22" s="388"/>
      <c r="E22" s="390"/>
      <c r="F22" s="390"/>
      <c r="G22" s="390"/>
      <c r="H22" s="390"/>
      <c r="I22" s="302"/>
      <c r="J22" s="315"/>
      <c r="K22" s="279"/>
      <c r="L22" s="279"/>
      <c r="M22" s="279"/>
      <c r="N22" s="279"/>
      <c r="O22" s="279"/>
      <c r="P22" s="392"/>
      <c r="Q22" s="390"/>
      <c r="R22" s="302"/>
      <c r="S22" s="337"/>
      <c r="T22" s="316"/>
      <c r="U22" s="326">
        <v>4</v>
      </c>
      <c r="V22" s="280"/>
      <c r="W22" s="280"/>
      <c r="X22" s="280"/>
      <c r="Y22" s="280"/>
      <c r="Z22" s="331"/>
      <c r="AA22" s="280"/>
      <c r="AB22" s="319"/>
      <c r="AC22" s="320"/>
      <c r="AD22" s="320"/>
      <c r="AE22" s="320"/>
      <c r="AF22" s="320"/>
      <c r="AG22" s="320"/>
      <c r="AH22" s="320"/>
      <c r="AI22" s="320"/>
      <c r="AJ22" s="320"/>
      <c r="AK22" s="319"/>
    </row>
    <row r="23" spans="1:38" hidden="1" x14ac:dyDescent="0.25">
      <c r="A23" s="281">
        <f t="shared" si="0"/>
        <v>14</v>
      </c>
      <c r="B23" s="290" t="s">
        <v>975</v>
      </c>
      <c r="C23" s="412" t="s">
        <v>155</v>
      </c>
      <c r="D23" s="388"/>
      <c r="E23" s="390"/>
      <c r="F23" s="390"/>
      <c r="G23" s="390"/>
      <c r="H23" s="390"/>
      <c r="I23" s="302"/>
      <c r="J23" s="388"/>
      <c r="K23" s="390"/>
      <c r="L23" s="390"/>
      <c r="M23" s="390"/>
      <c r="N23" s="390"/>
      <c r="O23" s="390"/>
      <c r="P23" s="393"/>
      <c r="Q23" s="390"/>
      <c r="R23" s="302"/>
      <c r="S23" s="336"/>
      <c r="T23" s="302"/>
      <c r="U23" s="303"/>
      <c r="V23" s="304">
        <v>6</v>
      </c>
      <c r="W23" s="292"/>
      <c r="X23" s="292"/>
      <c r="Y23" s="292"/>
      <c r="Z23" s="292"/>
      <c r="AA23" s="292"/>
      <c r="AB23" s="293"/>
      <c r="AC23" s="303"/>
      <c r="AD23" s="303"/>
      <c r="AE23" s="303"/>
      <c r="AF23" s="303"/>
      <c r="AG23" s="303"/>
      <c r="AH23" s="303"/>
      <c r="AI23" s="303"/>
      <c r="AJ23" s="303"/>
      <c r="AK23" s="293"/>
    </row>
    <row r="24" spans="1:38" hidden="1" x14ac:dyDescent="0.25">
      <c r="A24" s="281">
        <f t="shared" si="0"/>
        <v>15</v>
      </c>
      <c r="B24" s="297" t="s">
        <v>973</v>
      </c>
      <c r="C24" s="413" t="s">
        <v>922</v>
      </c>
      <c r="D24" s="388"/>
      <c r="E24" s="390"/>
      <c r="F24" s="390"/>
      <c r="G24" s="390"/>
      <c r="H24" s="390"/>
      <c r="I24" s="302"/>
      <c r="J24" s="315"/>
      <c r="K24" s="279"/>
      <c r="L24" s="332">
        <v>9</v>
      </c>
      <c r="M24" s="279"/>
      <c r="N24" s="279"/>
      <c r="O24" s="279"/>
      <c r="P24" s="392"/>
      <c r="Q24" s="390"/>
      <c r="R24" s="302"/>
      <c r="S24" s="337"/>
      <c r="T24" s="316"/>
      <c r="U24" s="333"/>
      <c r="V24" s="280"/>
      <c r="W24" s="280"/>
      <c r="X24" s="280"/>
      <c r="Y24" s="280"/>
      <c r="Z24" s="331"/>
      <c r="AA24" s="318"/>
      <c r="AB24" s="319"/>
      <c r="AC24" s="320"/>
      <c r="AD24" s="320"/>
      <c r="AE24" s="320"/>
      <c r="AF24" s="320"/>
      <c r="AG24" s="320"/>
      <c r="AH24" s="320"/>
      <c r="AI24" s="320"/>
      <c r="AJ24" s="320"/>
      <c r="AK24" s="319"/>
    </row>
    <row r="25" spans="1:38" hidden="1" x14ac:dyDescent="0.25">
      <c r="A25" s="281">
        <f t="shared" si="0"/>
        <v>16</v>
      </c>
      <c r="B25" s="290" t="s">
        <v>968</v>
      </c>
      <c r="C25" s="412" t="s">
        <v>122</v>
      </c>
      <c r="D25" s="388"/>
      <c r="E25" s="390"/>
      <c r="F25" s="390"/>
      <c r="G25" s="390"/>
      <c r="H25" s="390"/>
      <c r="I25" s="302"/>
      <c r="J25" s="388"/>
      <c r="K25" s="390"/>
      <c r="L25" s="390"/>
      <c r="M25" s="306">
        <v>11</v>
      </c>
      <c r="N25" s="390"/>
      <c r="O25" s="390"/>
      <c r="P25" s="393"/>
      <c r="Q25" s="390"/>
      <c r="R25" s="302"/>
      <c r="S25" s="336"/>
      <c r="T25" s="302"/>
      <c r="U25" s="303"/>
      <c r="V25" s="292"/>
      <c r="W25" s="292"/>
      <c r="X25" s="292"/>
      <c r="Y25" s="292"/>
      <c r="Z25" s="292"/>
      <c r="AA25" s="292"/>
      <c r="AB25" s="293"/>
      <c r="AC25" s="303"/>
      <c r="AD25" s="303"/>
      <c r="AE25" s="303"/>
      <c r="AF25" s="303"/>
      <c r="AG25" s="303"/>
      <c r="AH25" s="303"/>
      <c r="AI25" s="303"/>
      <c r="AJ25" s="303"/>
      <c r="AK25" s="293"/>
    </row>
    <row r="26" spans="1:38" hidden="1" x14ac:dyDescent="0.25">
      <c r="A26" s="281">
        <f t="shared" si="0"/>
        <v>17</v>
      </c>
      <c r="B26" s="290" t="s">
        <v>961</v>
      </c>
      <c r="C26" s="410" t="s">
        <v>127</v>
      </c>
      <c r="D26" s="388"/>
      <c r="E26" s="390"/>
      <c r="F26" s="390"/>
      <c r="G26" s="390"/>
      <c r="H26" s="390"/>
      <c r="I26" s="302"/>
      <c r="J26" s="388"/>
      <c r="K26" s="390"/>
      <c r="L26" s="390"/>
      <c r="M26" s="390"/>
      <c r="N26" s="306">
        <v>16</v>
      </c>
      <c r="O26" s="390"/>
      <c r="P26" s="393"/>
      <c r="Q26" s="390"/>
      <c r="R26" s="302"/>
      <c r="S26" s="336"/>
      <c r="T26" s="302"/>
      <c r="U26" s="303"/>
      <c r="V26" s="292"/>
      <c r="W26" s="292"/>
      <c r="X26" s="292"/>
      <c r="Y26" s="292"/>
      <c r="Z26" s="292"/>
      <c r="AA26" s="292"/>
      <c r="AB26" s="293"/>
      <c r="AC26" s="303"/>
      <c r="AD26" s="303"/>
      <c r="AE26" s="303"/>
      <c r="AF26" s="303"/>
      <c r="AG26" s="303"/>
      <c r="AH26" s="303"/>
      <c r="AI26" s="303"/>
      <c r="AJ26" s="303"/>
      <c r="AK26" s="293"/>
    </row>
    <row r="27" spans="1:38" hidden="1" x14ac:dyDescent="0.25">
      <c r="A27" s="281">
        <f t="shared" si="0"/>
        <v>18</v>
      </c>
      <c r="B27" s="290" t="s">
        <v>945</v>
      </c>
      <c r="C27" s="412" t="s">
        <v>133</v>
      </c>
      <c r="D27" s="388"/>
      <c r="E27" s="390"/>
      <c r="F27" s="390"/>
      <c r="G27" s="390"/>
      <c r="H27" s="390"/>
      <c r="I27" s="302"/>
      <c r="J27" s="388"/>
      <c r="K27" s="390"/>
      <c r="L27" s="390"/>
      <c r="M27" s="390"/>
      <c r="N27" s="390"/>
      <c r="O27" s="306">
        <v>18</v>
      </c>
      <c r="P27" s="393"/>
      <c r="Q27" s="390"/>
      <c r="R27" s="302"/>
      <c r="S27" s="336"/>
      <c r="T27" s="302"/>
      <c r="U27" s="303"/>
      <c r="V27" s="292"/>
      <c r="W27" s="292"/>
      <c r="X27" s="292"/>
      <c r="Y27" s="292"/>
      <c r="Z27" s="292"/>
      <c r="AA27" s="292"/>
      <c r="AB27" s="293"/>
      <c r="AC27" s="303"/>
      <c r="AD27" s="303"/>
      <c r="AE27" s="303"/>
      <c r="AF27" s="303"/>
      <c r="AG27" s="303"/>
      <c r="AH27" s="303"/>
      <c r="AI27" s="303"/>
      <c r="AJ27" s="303"/>
      <c r="AK27" s="293"/>
    </row>
    <row r="28" spans="1:38" hidden="1" x14ac:dyDescent="0.25">
      <c r="A28" s="281">
        <f t="shared" si="0"/>
        <v>19</v>
      </c>
      <c r="B28" s="297" t="s">
        <v>946</v>
      </c>
      <c r="C28" s="411" t="s">
        <v>162</v>
      </c>
      <c r="D28" s="388"/>
      <c r="E28" s="390"/>
      <c r="F28" s="380"/>
      <c r="G28" s="390"/>
      <c r="H28" s="390"/>
      <c r="I28" s="305">
        <v>28</v>
      </c>
      <c r="J28" s="315"/>
      <c r="K28" s="279"/>
      <c r="L28" s="279"/>
      <c r="M28" s="279"/>
      <c r="N28" s="279"/>
      <c r="O28" s="279"/>
      <c r="P28" s="392"/>
      <c r="Q28" s="390"/>
      <c r="R28" s="302"/>
      <c r="S28" s="337"/>
      <c r="T28" s="279"/>
      <c r="U28" s="334"/>
      <c r="V28" s="280"/>
      <c r="W28" s="280"/>
      <c r="X28" s="280"/>
      <c r="Y28" s="280"/>
      <c r="Z28" s="280"/>
      <c r="AA28" s="280"/>
      <c r="AB28" s="319"/>
      <c r="AC28" s="320"/>
      <c r="AD28" s="320"/>
      <c r="AE28" s="320"/>
      <c r="AF28" s="320"/>
      <c r="AG28" s="320"/>
      <c r="AH28" s="320"/>
      <c r="AI28" s="320"/>
      <c r="AJ28" s="320"/>
      <c r="AK28" s="319"/>
    </row>
    <row r="29" spans="1:38" hidden="1" x14ac:dyDescent="0.25">
      <c r="A29" s="281">
        <f t="shared" si="0"/>
        <v>20</v>
      </c>
      <c r="B29" s="290" t="s">
        <v>946</v>
      </c>
      <c r="C29" s="412" t="s">
        <v>165</v>
      </c>
      <c r="D29" s="388"/>
      <c r="E29" s="390"/>
      <c r="F29" s="380"/>
      <c r="G29" s="390"/>
      <c r="H29" s="390"/>
      <c r="I29" s="305">
        <v>28</v>
      </c>
      <c r="J29" s="388"/>
      <c r="K29" s="390"/>
      <c r="L29" s="390"/>
      <c r="M29" s="390"/>
      <c r="N29" s="390"/>
      <c r="O29" s="390"/>
      <c r="P29" s="393"/>
      <c r="Q29" s="390"/>
      <c r="R29" s="302"/>
      <c r="S29" s="336"/>
      <c r="T29" s="390"/>
      <c r="U29" s="310"/>
      <c r="V29" s="292"/>
      <c r="W29" s="292"/>
      <c r="X29" s="292"/>
      <c r="Y29" s="292"/>
      <c r="Z29" s="292"/>
      <c r="AA29" s="292"/>
      <c r="AB29" s="293"/>
      <c r="AC29" s="303"/>
      <c r="AD29" s="303"/>
      <c r="AE29" s="303"/>
      <c r="AF29" s="303"/>
      <c r="AG29" s="303"/>
      <c r="AH29" s="303"/>
      <c r="AI29" s="303"/>
      <c r="AJ29" s="303"/>
      <c r="AK29" s="293"/>
    </row>
    <row r="30" spans="1:38" hidden="1" x14ac:dyDescent="0.25">
      <c r="A30" s="281">
        <f t="shared" si="0"/>
        <v>21</v>
      </c>
      <c r="B30" s="290" t="s">
        <v>946</v>
      </c>
      <c r="C30" s="412" t="s">
        <v>168</v>
      </c>
      <c r="D30" s="388"/>
      <c r="E30" s="390"/>
      <c r="F30" s="380"/>
      <c r="G30" s="390"/>
      <c r="H30" s="390"/>
      <c r="I30" s="305">
        <v>28</v>
      </c>
      <c r="J30" s="388"/>
      <c r="K30" s="390"/>
      <c r="L30" s="390"/>
      <c r="M30" s="390"/>
      <c r="N30" s="390"/>
      <c r="O30" s="390"/>
      <c r="P30" s="393"/>
      <c r="Q30" s="390"/>
      <c r="R30" s="302"/>
      <c r="S30" s="336"/>
      <c r="T30" s="390"/>
      <c r="U30" s="310"/>
      <c r="V30" s="292"/>
      <c r="W30" s="292"/>
      <c r="X30" s="292"/>
      <c r="Y30" s="292"/>
      <c r="Z30" s="292"/>
      <c r="AA30" s="292"/>
      <c r="AB30" s="293"/>
      <c r="AC30" s="303"/>
      <c r="AD30" s="303"/>
      <c r="AE30" s="303"/>
      <c r="AF30" s="303"/>
      <c r="AG30" s="303"/>
      <c r="AH30" s="303"/>
      <c r="AI30" s="303"/>
      <c r="AJ30" s="303"/>
      <c r="AK30" s="293"/>
    </row>
    <row r="31" spans="1:38" hidden="1" x14ac:dyDescent="0.25">
      <c r="A31" s="281">
        <f t="shared" si="0"/>
        <v>22</v>
      </c>
      <c r="B31" s="290" t="s">
        <v>946</v>
      </c>
      <c r="C31" s="412" t="s">
        <v>912</v>
      </c>
      <c r="D31" s="388"/>
      <c r="E31" s="390"/>
      <c r="F31" s="380"/>
      <c r="G31" s="390"/>
      <c r="H31" s="390"/>
      <c r="I31" s="305">
        <v>28</v>
      </c>
      <c r="J31" s="388"/>
      <c r="K31" s="390"/>
      <c r="L31" s="390"/>
      <c r="M31" s="390"/>
      <c r="N31" s="390"/>
      <c r="O31" s="390"/>
      <c r="P31" s="393"/>
      <c r="Q31" s="390"/>
      <c r="R31" s="302"/>
      <c r="S31" s="336"/>
      <c r="T31" s="390"/>
      <c r="U31" s="310"/>
      <c r="V31" s="292"/>
      <c r="W31" s="292"/>
      <c r="X31" s="292"/>
      <c r="Y31" s="292"/>
      <c r="Z31" s="292"/>
      <c r="AA31" s="292"/>
      <c r="AB31" s="293"/>
      <c r="AC31" s="303"/>
      <c r="AD31" s="303"/>
      <c r="AE31" s="303"/>
      <c r="AF31" s="303"/>
      <c r="AG31" s="303"/>
      <c r="AH31" s="303"/>
      <c r="AI31" s="303"/>
      <c r="AJ31" s="303"/>
      <c r="AK31" s="293"/>
    </row>
    <row r="32" spans="1:38" hidden="1" x14ac:dyDescent="0.25">
      <c r="A32" s="281">
        <f t="shared" si="0"/>
        <v>23</v>
      </c>
      <c r="B32" s="297" t="s">
        <v>969</v>
      </c>
      <c r="C32" s="411" t="s">
        <v>152</v>
      </c>
      <c r="D32" s="388"/>
      <c r="E32" s="390"/>
      <c r="F32" s="390"/>
      <c r="G32" s="390"/>
      <c r="H32" s="390"/>
      <c r="I32" s="302"/>
      <c r="J32" s="315"/>
      <c r="K32" s="332">
        <v>4</v>
      </c>
      <c r="L32" s="279"/>
      <c r="M32" s="279"/>
      <c r="N32" s="279"/>
      <c r="O32" s="279"/>
      <c r="P32" s="392"/>
      <c r="Q32" s="390"/>
      <c r="R32" s="302"/>
      <c r="S32" s="337"/>
      <c r="T32" s="279"/>
      <c r="U32" s="334"/>
      <c r="V32" s="280"/>
      <c r="W32" s="375"/>
      <c r="X32" s="280"/>
      <c r="Y32" s="280"/>
      <c r="Z32" s="280"/>
      <c r="AA32" s="280"/>
      <c r="AB32" s="319"/>
      <c r="AC32" s="320"/>
      <c r="AD32" s="320"/>
      <c r="AE32" s="320"/>
      <c r="AF32" s="320"/>
      <c r="AG32" s="320"/>
      <c r="AH32" s="320"/>
      <c r="AI32" s="320"/>
      <c r="AJ32" s="320"/>
      <c r="AK32" s="319"/>
    </row>
    <row r="33" spans="1:38" s="353" customFormat="1" hidden="1" x14ac:dyDescent="0.25">
      <c r="A33" s="344">
        <f t="shared" si="0"/>
        <v>24</v>
      </c>
      <c r="B33" s="354" t="s">
        <v>969</v>
      </c>
      <c r="C33" s="411" t="s">
        <v>977</v>
      </c>
      <c r="D33" s="346"/>
      <c r="E33" s="347"/>
      <c r="F33" s="347"/>
      <c r="G33" s="347"/>
      <c r="H33" s="347"/>
      <c r="I33" s="348"/>
      <c r="J33" s="315"/>
      <c r="K33" s="332">
        <v>4</v>
      </c>
      <c r="L33" s="355"/>
      <c r="M33" s="355"/>
      <c r="N33" s="355"/>
      <c r="O33" s="355"/>
      <c r="P33" s="395"/>
      <c r="Q33" s="347"/>
      <c r="R33" s="348"/>
      <c r="S33" s="401"/>
      <c r="T33" s="355"/>
      <c r="U33" s="356"/>
      <c r="V33" s="357"/>
      <c r="W33" s="357"/>
      <c r="X33" s="357"/>
      <c r="Y33" s="357"/>
      <c r="Z33" s="357"/>
      <c r="AA33" s="357"/>
      <c r="AB33" s="358"/>
      <c r="AC33" s="359"/>
      <c r="AD33" s="359"/>
      <c r="AE33" s="359"/>
      <c r="AF33" s="359"/>
      <c r="AG33" s="359"/>
      <c r="AH33" s="359"/>
      <c r="AI33" s="359"/>
      <c r="AJ33" s="359"/>
      <c r="AK33" s="358"/>
      <c r="AL33" s="418"/>
    </row>
    <row r="34" spans="1:38" hidden="1" x14ac:dyDescent="0.25">
      <c r="A34" s="281">
        <f>A32+1</f>
        <v>24</v>
      </c>
      <c r="B34" s="290" t="s">
        <v>947</v>
      </c>
      <c r="C34" s="412" t="s">
        <v>140</v>
      </c>
      <c r="D34" s="388"/>
      <c r="E34" s="390"/>
      <c r="F34" s="390"/>
      <c r="G34" s="390"/>
      <c r="H34" s="390"/>
      <c r="I34" s="302"/>
      <c r="J34" s="388"/>
      <c r="K34" s="390"/>
      <c r="L34" s="390"/>
      <c r="M34" s="390"/>
      <c r="N34" s="390"/>
      <c r="O34" s="390"/>
      <c r="P34" s="393"/>
      <c r="Q34" s="390"/>
      <c r="R34" s="302"/>
      <c r="S34" s="336"/>
      <c r="T34" s="390"/>
      <c r="U34" s="310"/>
      <c r="V34" s="292"/>
      <c r="W34" s="292"/>
      <c r="X34" s="304">
        <v>13</v>
      </c>
      <c r="Y34" s="292"/>
      <c r="Z34" s="292"/>
      <c r="AA34" s="292"/>
      <c r="AB34" s="293"/>
      <c r="AC34" s="303"/>
      <c r="AD34" s="303"/>
      <c r="AE34" s="303"/>
      <c r="AF34" s="303"/>
      <c r="AG34" s="303"/>
      <c r="AH34" s="303"/>
      <c r="AI34" s="303"/>
      <c r="AJ34" s="303"/>
      <c r="AK34" s="293"/>
    </row>
    <row r="35" spans="1:38" hidden="1" x14ac:dyDescent="0.25">
      <c r="A35" s="281">
        <f t="shared" si="0"/>
        <v>25</v>
      </c>
      <c r="B35" s="290" t="s">
        <v>963</v>
      </c>
      <c r="C35" s="412" t="s">
        <v>528</v>
      </c>
      <c r="D35" s="388"/>
      <c r="E35" s="390"/>
      <c r="F35" s="390"/>
      <c r="G35" s="390"/>
      <c r="H35" s="390"/>
      <c r="I35" s="302"/>
      <c r="J35" s="388"/>
      <c r="K35" s="390"/>
      <c r="L35" s="390"/>
      <c r="M35" s="390"/>
      <c r="N35" s="390"/>
      <c r="O35" s="390"/>
      <c r="P35" s="393"/>
      <c r="Q35" s="390"/>
      <c r="R35" s="302"/>
      <c r="S35" s="336"/>
      <c r="T35" s="335"/>
      <c r="U35" s="310"/>
      <c r="V35" s="292"/>
      <c r="W35" s="292"/>
      <c r="X35" s="292"/>
      <c r="Y35" s="304">
        <v>18</v>
      </c>
      <c r="Z35" s="292"/>
      <c r="AA35" s="292"/>
      <c r="AB35" s="293"/>
      <c r="AC35" s="303"/>
      <c r="AD35" s="303"/>
      <c r="AE35" s="303"/>
      <c r="AF35" s="303"/>
      <c r="AG35" s="303"/>
      <c r="AH35" s="303"/>
      <c r="AI35" s="303"/>
      <c r="AJ35" s="303"/>
      <c r="AK35" s="293"/>
    </row>
    <row r="36" spans="1:38" ht="18" hidden="1" customHeight="1" x14ac:dyDescent="0.25">
      <c r="A36" s="281">
        <f t="shared" si="0"/>
        <v>26</v>
      </c>
      <c r="B36" s="297" t="s">
        <v>962</v>
      </c>
      <c r="C36" s="413" t="s">
        <v>966</v>
      </c>
      <c r="D36" s="388"/>
      <c r="E36" s="390"/>
      <c r="F36" s="390"/>
      <c r="G36" s="390"/>
      <c r="H36" s="390"/>
      <c r="I36" s="302"/>
      <c r="J36" s="315"/>
      <c r="K36" s="279"/>
      <c r="L36" s="279"/>
      <c r="M36" s="279"/>
      <c r="N36" s="279"/>
      <c r="O36" s="279"/>
      <c r="P36" s="396">
        <v>23</v>
      </c>
      <c r="Q36" s="390"/>
      <c r="R36" s="302"/>
      <c r="S36" s="337"/>
      <c r="T36" s="279"/>
      <c r="U36" s="334"/>
      <c r="V36" s="280"/>
      <c r="W36" s="280"/>
      <c r="X36" s="280"/>
      <c r="Y36" s="280"/>
      <c r="Z36" s="280"/>
      <c r="AA36" s="280"/>
      <c r="AB36" s="319"/>
      <c r="AC36" s="320"/>
      <c r="AD36" s="320"/>
      <c r="AE36" s="320"/>
      <c r="AF36" s="320"/>
      <c r="AG36" s="320"/>
      <c r="AH36" s="320"/>
      <c r="AI36" s="320"/>
      <c r="AJ36" s="320"/>
      <c r="AK36" s="319"/>
    </row>
    <row r="37" spans="1:38" hidden="1" x14ac:dyDescent="0.25">
      <c r="A37" s="281">
        <f t="shared" si="0"/>
        <v>27</v>
      </c>
      <c r="B37" s="290" t="s">
        <v>962</v>
      </c>
      <c r="C37" s="410" t="s">
        <v>960</v>
      </c>
      <c r="D37" s="388"/>
      <c r="E37" s="390"/>
      <c r="F37" s="390"/>
      <c r="G37" s="390"/>
      <c r="H37" s="390"/>
      <c r="I37" s="302"/>
      <c r="J37" s="388"/>
      <c r="K37" s="390"/>
      <c r="L37" s="390"/>
      <c r="M37" s="390"/>
      <c r="N37" s="390"/>
      <c r="O37" s="390"/>
      <c r="P37" s="397">
        <v>23</v>
      </c>
      <c r="Q37" s="390"/>
      <c r="R37" s="302"/>
      <c r="S37" s="336"/>
      <c r="T37" s="390"/>
      <c r="U37" s="310"/>
      <c r="V37" s="292"/>
      <c r="W37" s="292"/>
      <c r="X37" s="292"/>
      <c r="Y37" s="292"/>
      <c r="Z37" s="292"/>
      <c r="AA37" s="292"/>
      <c r="AB37" s="293"/>
      <c r="AC37" s="303"/>
      <c r="AD37" s="303"/>
      <c r="AE37" s="303"/>
      <c r="AF37" s="303"/>
      <c r="AG37" s="303"/>
      <c r="AH37" s="303"/>
      <c r="AI37" s="303"/>
      <c r="AJ37" s="303"/>
      <c r="AK37" s="293"/>
    </row>
    <row r="38" spans="1:38" hidden="1" x14ac:dyDescent="0.25">
      <c r="A38" s="281">
        <f t="shared" si="0"/>
        <v>28</v>
      </c>
      <c r="B38" s="290" t="s">
        <v>962</v>
      </c>
      <c r="C38" s="410" t="s">
        <v>934</v>
      </c>
      <c r="D38" s="388"/>
      <c r="E38" s="390"/>
      <c r="F38" s="390"/>
      <c r="G38" s="390"/>
      <c r="H38" s="390"/>
      <c r="I38" s="302"/>
      <c r="J38" s="388"/>
      <c r="K38" s="390"/>
      <c r="L38" s="390"/>
      <c r="M38" s="390"/>
      <c r="N38" s="390"/>
      <c r="O38" s="390"/>
      <c r="P38" s="397">
        <v>23</v>
      </c>
      <c r="Q38" s="390"/>
      <c r="R38" s="302"/>
      <c r="S38" s="336"/>
      <c r="T38" s="390"/>
      <c r="U38" s="310"/>
      <c r="V38" s="292"/>
      <c r="W38" s="292"/>
      <c r="X38" s="292"/>
      <c r="Y38" s="292"/>
      <c r="Z38" s="311"/>
      <c r="AA38" s="292"/>
      <c r="AB38" s="293"/>
      <c r="AC38" s="303"/>
      <c r="AD38" s="303"/>
      <c r="AE38" s="303"/>
      <c r="AF38" s="303"/>
      <c r="AG38" s="303"/>
      <c r="AH38" s="303"/>
      <c r="AI38" s="303"/>
      <c r="AJ38" s="303"/>
      <c r="AK38" s="293"/>
    </row>
    <row r="39" spans="1:38" hidden="1" x14ac:dyDescent="0.25">
      <c r="A39" s="281">
        <f t="shared" si="0"/>
        <v>29</v>
      </c>
      <c r="B39" s="290" t="s">
        <v>962</v>
      </c>
      <c r="C39" s="410" t="s">
        <v>935</v>
      </c>
      <c r="D39" s="388"/>
      <c r="E39" s="390"/>
      <c r="F39" s="390"/>
      <c r="G39" s="390"/>
      <c r="H39" s="390"/>
      <c r="I39" s="302"/>
      <c r="J39" s="388"/>
      <c r="K39" s="390"/>
      <c r="L39" s="390"/>
      <c r="M39" s="390"/>
      <c r="N39" s="390"/>
      <c r="O39" s="390"/>
      <c r="P39" s="397">
        <v>23</v>
      </c>
      <c r="Q39" s="390"/>
      <c r="R39" s="302"/>
      <c r="S39" s="336"/>
      <c r="T39" s="390"/>
      <c r="U39" s="310"/>
      <c r="V39" s="292"/>
      <c r="W39" s="312"/>
      <c r="X39" s="312"/>
      <c r="Y39" s="292"/>
      <c r="Z39" s="311"/>
      <c r="AA39" s="292"/>
      <c r="AB39" s="293"/>
      <c r="AC39" s="313"/>
      <c r="AD39" s="313"/>
      <c r="AE39" s="313"/>
      <c r="AF39" s="313"/>
      <c r="AG39" s="313"/>
      <c r="AH39" s="313"/>
      <c r="AI39" s="313"/>
      <c r="AJ39" s="313"/>
      <c r="AK39" s="293"/>
    </row>
    <row r="40" spans="1:38" hidden="1" x14ac:dyDescent="0.25">
      <c r="A40" s="281">
        <f t="shared" si="0"/>
        <v>30</v>
      </c>
      <c r="B40" s="290" t="s">
        <v>962</v>
      </c>
      <c r="C40" s="410" t="s">
        <v>936</v>
      </c>
      <c r="D40" s="388"/>
      <c r="E40" s="390"/>
      <c r="F40" s="390"/>
      <c r="G40" s="390"/>
      <c r="H40" s="390"/>
      <c r="I40" s="302"/>
      <c r="J40" s="388"/>
      <c r="K40" s="390"/>
      <c r="L40" s="390"/>
      <c r="M40" s="390"/>
      <c r="N40" s="390"/>
      <c r="O40" s="390"/>
      <c r="P40" s="397">
        <v>23</v>
      </c>
      <c r="Q40" s="390"/>
      <c r="R40" s="302"/>
      <c r="S40" s="336"/>
      <c r="T40" s="390"/>
      <c r="U40" s="314"/>
      <c r="V40" s="292"/>
      <c r="W40" s="292"/>
      <c r="X40" s="292"/>
      <c r="Y40" s="292"/>
      <c r="Z40" s="311"/>
      <c r="AA40" s="312"/>
      <c r="AB40" s="293"/>
      <c r="AC40" s="303"/>
      <c r="AD40" s="303"/>
      <c r="AE40" s="303"/>
      <c r="AF40" s="303"/>
      <c r="AG40" s="303"/>
      <c r="AH40" s="303"/>
      <c r="AI40" s="303"/>
      <c r="AJ40" s="303"/>
      <c r="AK40" s="293"/>
    </row>
    <row r="41" spans="1:38" hidden="1" x14ac:dyDescent="0.25">
      <c r="A41" s="281">
        <f t="shared" si="0"/>
        <v>31</v>
      </c>
      <c r="B41" s="297" t="s">
        <v>948</v>
      </c>
      <c r="C41" s="414" t="s">
        <v>921</v>
      </c>
      <c r="D41" s="388"/>
      <c r="E41" s="390"/>
      <c r="F41" s="390"/>
      <c r="G41" s="390"/>
      <c r="H41" s="390"/>
      <c r="I41" s="302"/>
      <c r="J41" s="315"/>
      <c r="K41" s="279"/>
      <c r="L41" s="279"/>
      <c r="M41" s="279"/>
      <c r="N41" s="279"/>
      <c r="O41" s="279"/>
      <c r="P41" s="392"/>
      <c r="Q41" s="390"/>
      <c r="R41" s="302"/>
      <c r="S41" s="337"/>
      <c r="T41" s="279"/>
      <c r="U41" s="317"/>
      <c r="V41" s="280"/>
      <c r="W41" s="280"/>
      <c r="X41" s="280"/>
      <c r="Y41" s="280"/>
      <c r="Z41" s="324">
        <v>20</v>
      </c>
      <c r="AA41" s="318"/>
      <c r="AB41" s="319"/>
      <c r="AC41" s="320"/>
      <c r="AD41" s="320"/>
      <c r="AE41" s="320"/>
      <c r="AF41" s="320"/>
      <c r="AG41" s="320"/>
      <c r="AH41" s="320"/>
      <c r="AI41" s="320"/>
      <c r="AJ41" s="320"/>
      <c r="AK41" s="319"/>
    </row>
    <row r="42" spans="1:38" hidden="1" x14ac:dyDescent="0.25">
      <c r="A42" s="281">
        <f t="shared" si="0"/>
        <v>32</v>
      </c>
      <c r="B42" s="290" t="s">
        <v>948</v>
      </c>
      <c r="C42" s="412" t="s">
        <v>937</v>
      </c>
      <c r="D42" s="388"/>
      <c r="E42" s="390"/>
      <c r="F42" s="390"/>
      <c r="G42" s="390"/>
      <c r="H42" s="390"/>
      <c r="I42" s="302"/>
      <c r="J42" s="388"/>
      <c r="K42" s="390"/>
      <c r="L42" s="390"/>
      <c r="M42" s="390"/>
      <c r="N42" s="390"/>
      <c r="O42" s="390"/>
      <c r="P42" s="393"/>
      <c r="Q42" s="390"/>
      <c r="R42" s="302"/>
      <c r="S42" s="336"/>
      <c r="T42" s="390"/>
      <c r="U42" s="314"/>
      <c r="V42" s="292"/>
      <c r="W42" s="292"/>
      <c r="X42" s="292"/>
      <c r="Y42" s="292"/>
      <c r="Z42" s="325">
        <v>20</v>
      </c>
      <c r="AA42" s="312"/>
      <c r="AB42" s="293"/>
      <c r="AC42" s="303"/>
      <c r="AD42" s="303"/>
      <c r="AE42" s="303"/>
      <c r="AF42" s="303"/>
      <c r="AG42" s="303"/>
      <c r="AH42" s="303"/>
      <c r="AI42" s="303"/>
      <c r="AJ42" s="303"/>
      <c r="AK42" s="293"/>
    </row>
    <row r="43" spans="1:38" hidden="1" x14ac:dyDescent="0.25">
      <c r="A43" s="281">
        <f t="shared" si="0"/>
        <v>33</v>
      </c>
      <c r="B43" s="290" t="s">
        <v>948</v>
      </c>
      <c r="C43" s="410" t="s">
        <v>920</v>
      </c>
      <c r="D43" s="388"/>
      <c r="E43" s="390"/>
      <c r="F43" s="390"/>
      <c r="G43" s="390"/>
      <c r="H43" s="390"/>
      <c r="I43" s="302"/>
      <c r="J43" s="388"/>
      <c r="K43" s="390"/>
      <c r="L43" s="390"/>
      <c r="M43" s="390"/>
      <c r="N43" s="390"/>
      <c r="O43" s="390"/>
      <c r="P43" s="393"/>
      <c r="Q43" s="390"/>
      <c r="R43" s="302"/>
      <c r="S43" s="336"/>
      <c r="T43" s="390"/>
      <c r="U43" s="314"/>
      <c r="V43" s="292"/>
      <c r="W43" s="292"/>
      <c r="X43" s="292"/>
      <c r="Y43" s="292"/>
      <c r="Z43" s="325">
        <v>20</v>
      </c>
      <c r="AA43" s="312"/>
      <c r="AB43" s="293"/>
      <c r="AC43" s="303"/>
      <c r="AD43" s="303"/>
      <c r="AE43" s="303"/>
      <c r="AF43" s="303"/>
      <c r="AG43" s="303"/>
      <c r="AH43" s="303"/>
      <c r="AI43" s="303"/>
      <c r="AJ43" s="303"/>
      <c r="AK43" s="293"/>
    </row>
    <row r="44" spans="1:38" hidden="1" x14ac:dyDescent="0.25">
      <c r="A44" s="281">
        <f t="shared" si="0"/>
        <v>34</v>
      </c>
      <c r="B44" s="290" t="s">
        <v>948</v>
      </c>
      <c r="C44" s="410" t="s">
        <v>917</v>
      </c>
      <c r="D44" s="388"/>
      <c r="E44" s="390"/>
      <c r="F44" s="390"/>
      <c r="G44" s="390"/>
      <c r="H44" s="390"/>
      <c r="I44" s="302"/>
      <c r="J44" s="388"/>
      <c r="K44" s="390"/>
      <c r="L44" s="390"/>
      <c r="M44" s="390"/>
      <c r="N44" s="390"/>
      <c r="O44" s="390"/>
      <c r="P44" s="393"/>
      <c r="Q44" s="390"/>
      <c r="R44" s="302"/>
      <c r="S44" s="336"/>
      <c r="T44" s="390"/>
      <c r="U44" s="388"/>
      <c r="V44" s="292"/>
      <c r="W44" s="292"/>
      <c r="X44" s="292"/>
      <c r="Y44" s="292"/>
      <c r="Z44" s="304">
        <v>20</v>
      </c>
      <c r="AA44" s="376"/>
      <c r="AB44" s="377"/>
      <c r="AC44" s="303"/>
      <c r="AD44" s="303"/>
      <c r="AE44" s="303"/>
      <c r="AF44" s="303"/>
      <c r="AG44" s="303"/>
      <c r="AH44" s="303"/>
      <c r="AI44" s="303"/>
      <c r="AJ44" s="303"/>
      <c r="AK44" s="293"/>
    </row>
    <row r="45" spans="1:38" hidden="1" x14ac:dyDescent="0.25">
      <c r="A45" s="281">
        <f t="shared" si="0"/>
        <v>35</v>
      </c>
      <c r="B45" s="290" t="s">
        <v>948</v>
      </c>
      <c r="C45" s="410" t="s">
        <v>919</v>
      </c>
      <c r="D45" s="388"/>
      <c r="E45" s="390"/>
      <c r="F45" s="390"/>
      <c r="G45" s="390"/>
      <c r="H45" s="390"/>
      <c r="I45" s="302"/>
      <c r="J45" s="388"/>
      <c r="K45" s="390"/>
      <c r="L45" s="390"/>
      <c r="M45" s="390"/>
      <c r="N45" s="390"/>
      <c r="O45" s="390"/>
      <c r="P45" s="393"/>
      <c r="Q45" s="390"/>
      <c r="R45" s="302"/>
      <c r="S45" s="336"/>
      <c r="T45" s="390"/>
      <c r="U45" s="388"/>
      <c r="V45" s="292"/>
      <c r="W45" s="292"/>
      <c r="X45" s="292"/>
      <c r="Y45" s="292"/>
      <c r="Z45" s="306">
        <v>20</v>
      </c>
      <c r="AA45" s="376"/>
      <c r="AB45" s="377"/>
      <c r="AC45" s="303"/>
      <c r="AD45" s="303"/>
      <c r="AE45" s="303"/>
      <c r="AF45" s="303"/>
      <c r="AG45" s="303"/>
      <c r="AH45" s="303"/>
      <c r="AI45" s="303"/>
      <c r="AJ45" s="303"/>
      <c r="AK45" s="293"/>
    </row>
    <row r="46" spans="1:38" hidden="1" x14ac:dyDescent="0.25">
      <c r="A46" s="281">
        <f t="shared" si="0"/>
        <v>36</v>
      </c>
      <c r="B46" s="290" t="s">
        <v>948</v>
      </c>
      <c r="C46" s="410" t="s">
        <v>918</v>
      </c>
      <c r="D46" s="388"/>
      <c r="E46" s="390"/>
      <c r="F46" s="390"/>
      <c r="G46" s="390"/>
      <c r="H46" s="390"/>
      <c r="I46" s="302"/>
      <c r="J46" s="388"/>
      <c r="K46" s="390"/>
      <c r="L46" s="390"/>
      <c r="M46" s="390"/>
      <c r="N46" s="390"/>
      <c r="O46" s="390"/>
      <c r="P46" s="393"/>
      <c r="Q46" s="390"/>
      <c r="R46" s="302"/>
      <c r="S46" s="336"/>
      <c r="T46" s="390"/>
      <c r="U46" s="388"/>
      <c r="V46" s="390"/>
      <c r="W46" s="292"/>
      <c r="X46" s="292"/>
      <c r="Y46" s="292"/>
      <c r="Z46" s="325">
        <v>20</v>
      </c>
      <c r="AA46" s="378"/>
      <c r="AB46" s="379"/>
      <c r="AC46" s="303"/>
      <c r="AD46" s="303"/>
      <c r="AE46" s="303"/>
      <c r="AF46" s="303"/>
      <c r="AG46" s="303"/>
      <c r="AH46" s="303"/>
      <c r="AI46" s="303"/>
      <c r="AJ46" s="303"/>
      <c r="AK46" s="293"/>
    </row>
    <row r="47" spans="1:38" hidden="1" x14ac:dyDescent="0.25">
      <c r="A47" s="281">
        <f t="shared" si="0"/>
        <v>37</v>
      </c>
      <c r="B47" s="290" t="s">
        <v>948</v>
      </c>
      <c r="C47" s="410" t="s">
        <v>926</v>
      </c>
      <c r="D47" s="388"/>
      <c r="E47" s="390"/>
      <c r="F47" s="390"/>
      <c r="G47" s="390"/>
      <c r="H47" s="390"/>
      <c r="I47" s="302"/>
      <c r="J47" s="388"/>
      <c r="K47" s="390"/>
      <c r="L47" s="390"/>
      <c r="M47" s="390"/>
      <c r="N47" s="390"/>
      <c r="O47" s="390"/>
      <c r="P47" s="393"/>
      <c r="Q47" s="390"/>
      <c r="R47" s="302"/>
      <c r="S47" s="336"/>
      <c r="T47" s="390"/>
      <c r="U47" s="388"/>
      <c r="V47" s="390"/>
      <c r="W47" s="292"/>
      <c r="X47" s="292"/>
      <c r="Y47" s="292"/>
      <c r="Z47" s="325">
        <v>20</v>
      </c>
      <c r="AA47" s="376"/>
      <c r="AB47" s="379"/>
      <c r="AC47" s="303"/>
      <c r="AD47" s="303"/>
      <c r="AE47" s="303"/>
      <c r="AF47" s="303"/>
      <c r="AG47" s="303"/>
      <c r="AH47" s="303"/>
      <c r="AI47" s="303"/>
      <c r="AJ47" s="303"/>
      <c r="AK47" s="293"/>
    </row>
    <row r="48" spans="1:38" hidden="1" x14ac:dyDescent="0.25">
      <c r="A48" s="281">
        <f t="shared" si="0"/>
        <v>38</v>
      </c>
      <c r="B48" s="290" t="s">
        <v>948</v>
      </c>
      <c r="C48" s="410" t="s">
        <v>925</v>
      </c>
      <c r="D48" s="388"/>
      <c r="E48" s="390"/>
      <c r="F48" s="390"/>
      <c r="G48" s="390"/>
      <c r="H48" s="390"/>
      <c r="I48" s="302"/>
      <c r="J48" s="388"/>
      <c r="K48" s="390"/>
      <c r="L48" s="390"/>
      <c r="M48" s="390"/>
      <c r="N48" s="390"/>
      <c r="O48" s="390"/>
      <c r="P48" s="393"/>
      <c r="Q48" s="390"/>
      <c r="R48" s="302"/>
      <c r="S48" s="336"/>
      <c r="T48" s="390"/>
      <c r="U48" s="388"/>
      <c r="V48" s="390"/>
      <c r="W48" s="292"/>
      <c r="X48" s="292"/>
      <c r="Y48" s="292"/>
      <c r="Z48" s="325">
        <v>20</v>
      </c>
      <c r="AA48" s="376"/>
      <c r="AB48" s="379"/>
      <c r="AC48" s="303"/>
      <c r="AD48" s="303"/>
      <c r="AE48" s="303"/>
      <c r="AF48" s="303"/>
      <c r="AG48" s="303"/>
      <c r="AH48" s="303"/>
      <c r="AI48" s="303"/>
      <c r="AJ48" s="303"/>
      <c r="AK48" s="293"/>
    </row>
    <row r="49" spans="1:38" hidden="1" x14ac:dyDescent="0.25">
      <c r="A49" s="281">
        <f t="shared" si="0"/>
        <v>39</v>
      </c>
      <c r="B49" s="297" t="s">
        <v>950</v>
      </c>
      <c r="C49" s="414" t="s">
        <v>916</v>
      </c>
      <c r="D49" s="388"/>
      <c r="E49" s="390"/>
      <c r="F49" s="390"/>
      <c r="G49" s="390"/>
      <c r="H49" s="390"/>
      <c r="I49" s="302"/>
      <c r="J49" s="315"/>
      <c r="K49" s="279"/>
      <c r="L49" s="279"/>
      <c r="M49" s="279"/>
      <c r="N49" s="279"/>
      <c r="O49" s="279"/>
      <c r="P49" s="392"/>
      <c r="Q49" s="390"/>
      <c r="R49" s="302"/>
      <c r="S49" s="337"/>
      <c r="T49" s="279"/>
      <c r="U49" s="317"/>
      <c r="V49" s="280"/>
      <c r="W49" s="280"/>
      <c r="X49" s="280"/>
      <c r="Y49" s="280"/>
      <c r="Z49" s="280"/>
      <c r="AA49" s="318"/>
      <c r="AB49" s="319"/>
      <c r="AC49" s="326">
        <v>1</v>
      </c>
      <c r="AD49" s="320"/>
      <c r="AE49" s="320"/>
      <c r="AF49" s="320"/>
      <c r="AG49" s="320"/>
      <c r="AH49" s="320"/>
      <c r="AI49" s="320"/>
      <c r="AJ49" s="320"/>
      <c r="AK49" s="319"/>
    </row>
    <row r="50" spans="1:38" hidden="1" x14ac:dyDescent="0.25">
      <c r="A50" s="281">
        <f t="shared" si="0"/>
        <v>40</v>
      </c>
      <c r="B50" s="290" t="s">
        <v>953</v>
      </c>
      <c r="C50" s="412" t="s">
        <v>967</v>
      </c>
      <c r="D50" s="388"/>
      <c r="E50" s="390"/>
      <c r="F50" s="390"/>
      <c r="G50" s="390"/>
      <c r="H50" s="390"/>
      <c r="I50" s="302"/>
      <c r="J50" s="388"/>
      <c r="K50" s="390"/>
      <c r="L50" s="390"/>
      <c r="M50" s="390"/>
      <c r="N50" s="390"/>
      <c r="O50" s="390"/>
      <c r="P50" s="393"/>
      <c r="Q50" s="390"/>
      <c r="R50" s="302"/>
      <c r="S50" s="336"/>
      <c r="T50" s="390"/>
      <c r="U50" s="314"/>
      <c r="V50" s="292"/>
      <c r="W50" s="292"/>
      <c r="X50" s="292"/>
      <c r="Y50" s="292"/>
      <c r="Z50" s="311"/>
      <c r="AA50" s="312"/>
      <c r="AB50" s="293"/>
      <c r="AC50" s="303"/>
      <c r="AD50" s="327">
        <v>3</v>
      </c>
      <c r="AE50" s="303"/>
      <c r="AF50" s="303"/>
      <c r="AG50" s="303"/>
      <c r="AH50" s="303"/>
      <c r="AI50" s="303"/>
      <c r="AJ50" s="303"/>
      <c r="AK50" s="293"/>
    </row>
    <row r="51" spans="1:38" hidden="1" x14ac:dyDescent="0.25">
      <c r="A51" s="281">
        <f t="shared" si="0"/>
        <v>41</v>
      </c>
      <c r="B51" s="290" t="s">
        <v>951</v>
      </c>
      <c r="C51" s="410" t="s">
        <v>924</v>
      </c>
      <c r="D51" s="388"/>
      <c r="E51" s="390"/>
      <c r="F51" s="390"/>
      <c r="G51" s="390"/>
      <c r="H51" s="390"/>
      <c r="I51" s="302"/>
      <c r="J51" s="388"/>
      <c r="K51" s="390"/>
      <c r="L51" s="390"/>
      <c r="M51" s="390"/>
      <c r="N51" s="390"/>
      <c r="O51" s="390"/>
      <c r="P51" s="393"/>
      <c r="Q51" s="390"/>
      <c r="R51" s="302"/>
      <c r="S51" s="336"/>
      <c r="T51" s="390"/>
      <c r="U51" s="310"/>
      <c r="V51" s="292"/>
      <c r="W51" s="292"/>
      <c r="X51" s="292"/>
      <c r="Y51" s="292"/>
      <c r="Z51" s="311"/>
      <c r="AA51" s="292"/>
      <c r="AB51" s="293"/>
      <c r="AC51" s="303"/>
      <c r="AD51" s="303"/>
      <c r="AE51" s="327">
        <v>8</v>
      </c>
      <c r="AF51" s="303"/>
      <c r="AG51" s="303"/>
      <c r="AH51" s="303"/>
      <c r="AI51" s="303"/>
      <c r="AJ51" s="303"/>
      <c r="AK51" s="293"/>
    </row>
    <row r="52" spans="1:38" hidden="1" x14ac:dyDescent="0.25">
      <c r="A52" s="281">
        <f t="shared" si="0"/>
        <v>42</v>
      </c>
      <c r="B52" s="290" t="s">
        <v>951</v>
      </c>
      <c r="C52" s="410" t="s">
        <v>938</v>
      </c>
      <c r="D52" s="388"/>
      <c r="E52" s="390"/>
      <c r="F52" s="390"/>
      <c r="G52" s="390"/>
      <c r="H52" s="390"/>
      <c r="I52" s="302"/>
      <c r="J52" s="388"/>
      <c r="K52" s="390"/>
      <c r="L52" s="390"/>
      <c r="M52" s="390"/>
      <c r="N52" s="390"/>
      <c r="O52" s="390"/>
      <c r="P52" s="393"/>
      <c r="Q52" s="390"/>
      <c r="R52" s="302"/>
      <c r="S52" s="336"/>
      <c r="T52" s="390"/>
      <c r="U52" s="314"/>
      <c r="V52" s="292"/>
      <c r="W52" s="292"/>
      <c r="X52" s="292"/>
      <c r="Y52" s="292"/>
      <c r="Z52" s="311"/>
      <c r="AA52" s="312"/>
      <c r="AB52" s="293"/>
      <c r="AC52" s="303"/>
      <c r="AD52" s="303"/>
      <c r="AE52" s="303"/>
      <c r="AF52" s="327">
        <v>10</v>
      </c>
      <c r="AG52" s="303"/>
      <c r="AH52" s="303"/>
      <c r="AI52" s="303"/>
      <c r="AJ52" s="303"/>
      <c r="AK52" s="293"/>
    </row>
    <row r="53" spans="1:38" hidden="1" x14ac:dyDescent="0.25">
      <c r="A53" s="281">
        <f t="shared" si="0"/>
        <v>43</v>
      </c>
      <c r="B53" s="290" t="s">
        <v>951</v>
      </c>
      <c r="C53" s="410" t="s">
        <v>914</v>
      </c>
      <c r="D53" s="388"/>
      <c r="E53" s="390"/>
      <c r="F53" s="390"/>
      <c r="G53" s="390"/>
      <c r="H53" s="390"/>
      <c r="I53" s="302"/>
      <c r="J53" s="388"/>
      <c r="K53" s="390"/>
      <c r="L53" s="390"/>
      <c r="M53" s="390"/>
      <c r="N53" s="390"/>
      <c r="O53" s="390"/>
      <c r="P53" s="393"/>
      <c r="Q53" s="390"/>
      <c r="R53" s="302"/>
      <c r="S53" s="336"/>
      <c r="T53" s="390"/>
      <c r="U53" s="314"/>
      <c r="V53" s="292"/>
      <c r="W53" s="292"/>
      <c r="X53" s="292"/>
      <c r="Y53" s="292"/>
      <c r="Z53" s="311"/>
      <c r="AA53" s="312"/>
      <c r="AB53" s="293"/>
      <c r="AC53" s="303"/>
      <c r="AD53" s="303"/>
      <c r="AE53" s="303"/>
      <c r="AF53" s="303"/>
      <c r="AG53" s="327">
        <v>15</v>
      </c>
      <c r="AH53" s="303"/>
      <c r="AI53" s="303"/>
      <c r="AJ53" s="303"/>
      <c r="AK53" s="293"/>
    </row>
    <row r="54" spans="1:38" hidden="1" x14ac:dyDescent="0.25">
      <c r="A54" s="281">
        <f t="shared" si="0"/>
        <v>44</v>
      </c>
      <c r="B54" s="290" t="s">
        <v>958</v>
      </c>
      <c r="C54" s="410" t="s">
        <v>957</v>
      </c>
      <c r="D54" s="388"/>
      <c r="E54" s="390"/>
      <c r="F54" s="390"/>
      <c r="G54" s="390"/>
      <c r="H54" s="390"/>
      <c r="I54" s="302"/>
      <c r="J54" s="388"/>
      <c r="K54" s="390"/>
      <c r="L54" s="390"/>
      <c r="M54" s="390"/>
      <c r="N54" s="390"/>
      <c r="O54" s="390"/>
      <c r="P54" s="393"/>
      <c r="Q54" s="390"/>
      <c r="R54" s="302"/>
      <c r="S54" s="336"/>
      <c r="T54" s="390"/>
      <c r="U54" s="310"/>
      <c r="V54" s="292"/>
      <c r="W54" s="292"/>
      <c r="X54" s="292"/>
      <c r="Y54" s="292"/>
      <c r="Z54" s="311"/>
      <c r="AA54" s="292"/>
      <c r="AB54" s="293"/>
      <c r="AC54" s="303"/>
      <c r="AD54" s="303"/>
      <c r="AE54" s="303"/>
      <c r="AF54" s="303"/>
      <c r="AG54" s="303"/>
      <c r="AH54" s="327">
        <v>17</v>
      </c>
      <c r="AI54" s="303"/>
      <c r="AJ54" s="303"/>
      <c r="AK54" s="293"/>
    </row>
    <row r="55" spans="1:38" hidden="1" x14ac:dyDescent="0.25">
      <c r="A55" s="281">
        <f t="shared" si="0"/>
        <v>45</v>
      </c>
      <c r="B55" s="290" t="s">
        <v>954</v>
      </c>
      <c r="C55" s="410" t="s">
        <v>959</v>
      </c>
      <c r="D55" s="388"/>
      <c r="E55" s="390"/>
      <c r="F55" s="390"/>
      <c r="G55" s="390"/>
      <c r="H55" s="390"/>
      <c r="I55" s="302"/>
      <c r="J55" s="388"/>
      <c r="K55" s="390"/>
      <c r="L55" s="390"/>
      <c r="M55" s="390"/>
      <c r="N55" s="390"/>
      <c r="O55" s="390"/>
      <c r="P55" s="393"/>
      <c r="Q55" s="390"/>
      <c r="R55" s="302"/>
      <c r="S55" s="336"/>
      <c r="T55" s="390"/>
      <c r="U55" s="310"/>
      <c r="V55" s="292"/>
      <c r="W55" s="292"/>
      <c r="X55" s="292"/>
      <c r="Y55" s="292"/>
      <c r="Z55" s="311"/>
      <c r="AA55" s="292"/>
      <c r="AB55" s="293"/>
      <c r="AC55" s="303"/>
      <c r="AD55" s="303"/>
      <c r="AE55" s="303"/>
      <c r="AF55" s="303"/>
      <c r="AG55" s="303"/>
      <c r="AH55" s="303"/>
      <c r="AI55" s="327">
        <v>22</v>
      </c>
      <c r="AJ55" s="303"/>
      <c r="AK55" s="293"/>
    </row>
    <row r="56" spans="1:38" hidden="1" x14ac:dyDescent="0.25">
      <c r="A56" s="281">
        <f t="shared" si="0"/>
        <v>46</v>
      </c>
      <c r="B56" s="290" t="s">
        <v>952</v>
      </c>
      <c r="C56" s="410" t="s">
        <v>956</v>
      </c>
      <c r="D56" s="388"/>
      <c r="E56" s="390"/>
      <c r="F56" s="390"/>
      <c r="G56" s="390"/>
      <c r="H56" s="390"/>
      <c r="I56" s="302"/>
      <c r="J56" s="388"/>
      <c r="K56" s="390"/>
      <c r="L56" s="390"/>
      <c r="M56" s="390"/>
      <c r="N56" s="390"/>
      <c r="O56" s="390"/>
      <c r="P56" s="393"/>
      <c r="Q56" s="390"/>
      <c r="R56" s="302"/>
      <c r="S56" s="336"/>
      <c r="T56" s="390"/>
      <c r="U56" s="310"/>
      <c r="V56" s="292"/>
      <c r="W56" s="292"/>
      <c r="X56" s="292"/>
      <c r="Y56" s="292"/>
      <c r="Z56" s="311"/>
      <c r="AA56" s="292"/>
      <c r="AB56" s="293"/>
      <c r="AC56" s="303"/>
      <c r="AD56" s="303"/>
      <c r="AE56" s="303"/>
      <c r="AF56" s="303"/>
      <c r="AG56" s="303"/>
      <c r="AH56" s="303"/>
      <c r="AI56" s="303"/>
      <c r="AJ56" s="327">
        <v>24</v>
      </c>
      <c r="AK56" s="293"/>
    </row>
    <row r="57" spans="1:38" ht="15.75" hidden="1" thickBot="1" x14ac:dyDescent="0.3">
      <c r="A57" s="282">
        <f t="shared" si="0"/>
        <v>47</v>
      </c>
      <c r="B57" s="294" t="s">
        <v>949</v>
      </c>
      <c r="C57" s="415" t="s">
        <v>915</v>
      </c>
      <c r="D57" s="388"/>
      <c r="E57" s="390"/>
      <c r="F57" s="390"/>
      <c r="G57" s="390"/>
      <c r="H57" s="390"/>
      <c r="I57" s="302"/>
      <c r="J57" s="389"/>
      <c r="K57" s="391"/>
      <c r="L57" s="391"/>
      <c r="M57" s="391"/>
      <c r="N57" s="391"/>
      <c r="O57" s="391"/>
      <c r="P57" s="398"/>
      <c r="Q57" s="390"/>
      <c r="R57" s="302"/>
      <c r="S57" s="338"/>
      <c r="T57" s="391"/>
      <c r="U57" s="322"/>
      <c r="V57" s="307"/>
      <c r="W57" s="307"/>
      <c r="X57" s="307"/>
      <c r="Y57" s="307"/>
      <c r="Z57" s="321"/>
      <c r="AA57" s="323"/>
      <c r="AB57" s="308"/>
      <c r="AC57" s="309"/>
      <c r="AD57" s="309"/>
      <c r="AE57" s="309"/>
      <c r="AF57" s="309"/>
      <c r="AG57" s="309"/>
      <c r="AH57" s="309"/>
      <c r="AI57" s="309"/>
      <c r="AJ57" s="309"/>
      <c r="AK57" s="407">
        <v>29</v>
      </c>
    </row>
    <row r="58" spans="1:38" s="353" customFormat="1" hidden="1" x14ac:dyDescent="0.25">
      <c r="A58" s="344">
        <f t="shared" si="0"/>
        <v>48</v>
      </c>
      <c r="B58" s="345" t="s">
        <v>978</v>
      </c>
      <c r="C58" s="410" t="s">
        <v>979</v>
      </c>
      <c r="D58" s="346"/>
      <c r="E58" s="347"/>
      <c r="F58" s="347"/>
      <c r="G58" s="347"/>
      <c r="H58" s="347"/>
      <c r="I58" s="348"/>
      <c r="J58" s="346"/>
      <c r="K58" s="347"/>
      <c r="L58" s="347"/>
      <c r="M58" s="347"/>
      <c r="N58" s="347"/>
      <c r="O58" s="347"/>
      <c r="P58" s="394"/>
      <c r="Q58" s="347"/>
      <c r="R58" s="348"/>
      <c r="S58" s="349"/>
      <c r="T58" s="347"/>
      <c r="U58" s="360"/>
      <c r="V58" s="351"/>
      <c r="W58" s="351"/>
      <c r="X58" s="351"/>
      <c r="Y58" s="351"/>
      <c r="Z58" s="361"/>
      <c r="AA58" s="351"/>
      <c r="AB58" s="352"/>
      <c r="AC58" s="350"/>
      <c r="AD58" s="350"/>
      <c r="AE58" s="350"/>
      <c r="AF58" s="350"/>
      <c r="AG58" s="350"/>
      <c r="AH58" s="350"/>
      <c r="AI58" s="350"/>
      <c r="AJ58" s="350"/>
      <c r="AK58" s="408">
        <v>29</v>
      </c>
      <c r="AL58" s="418"/>
    </row>
    <row r="59" spans="1:38" s="353" customFormat="1" hidden="1" x14ac:dyDescent="0.25">
      <c r="A59" s="344">
        <f t="shared" si="0"/>
        <v>49</v>
      </c>
      <c r="B59" s="345" t="s">
        <v>978</v>
      </c>
      <c r="C59" s="410" t="s">
        <v>980</v>
      </c>
      <c r="D59" s="346"/>
      <c r="E59" s="347"/>
      <c r="F59" s="347"/>
      <c r="G59" s="347"/>
      <c r="H59" s="347"/>
      <c r="I59" s="348"/>
      <c r="J59" s="346"/>
      <c r="K59" s="347"/>
      <c r="L59" s="347"/>
      <c r="M59" s="347"/>
      <c r="N59" s="347"/>
      <c r="O59" s="347"/>
      <c r="P59" s="394"/>
      <c r="Q59" s="347"/>
      <c r="R59" s="348"/>
      <c r="S59" s="349"/>
      <c r="T59" s="347"/>
      <c r="U59" s="360"/>
      <c r="V59" s="351"/>
      <c r="W59" s="351"/>
      <c r="X59" s="351"/>
      <c r="Y59" s="351"/>
      <c r="Z59" s="361"/>
      <c r="AA59" s="351"/>
      <c r="AB59" s="352"/>
      <c r="AC59" s="350"/>
      <c r="AD59" s="350"/>
      <c r="AE59" s="350"/>
      <c r="AF59" s="350"/>
      <c r="AG59" s="350"/>
      <c r="AH59" s="350"/>
      <c r="AI59" s="350"/>
      <c r="AJ59" s="350"/>
      <c r="AK59" s="408">
        <v>29</v>
      </c>
      <c r="AL59" s="418"/>
    </row>
    <row r="60" spans="1:38" s="353" customFormat="1" ht="15.75" hidden="1" thickBot="1" x14ac:dyDescent="0.3">
      <c r="A60" s="362">
        <f t="shared" si="0"/>
        <v>50</v>
      </c>
      <c r="B60" s="363" t="s">
        <v>978</v>
      </c>
      <c r="C60" s="415" t="s">
        <v>981</v>
      </c>
      <c r="D60" s="364"/>
      <c r="E60" s="365"/>
      <c r="F60" s="365"/>
      <c r="G60" s="365"/>
      <c r="H60" s="365"/>
      <c r="I60" s="367"/>
      <c r="J60" s="364"/>
      <c r="K60" s="365"/>
      <c r="L60" s="365"/>
      <c r="M60" s="365"/>
      <c r="N60" s="365"/>
      <c r="O60" s="365"/>
      <c r="P60" s="399"/>
      <c r="Q60" s="365"/>
      <c r="R60" s="367"/>
      <c r="S60" s="366"/>
      <c r="T60" s="365"/>
      <c r="U60" s="368"/>
      <c r="V60" s="369"/>
      <c r="W60" s="369"/>
      <c r="X60" s="369"/>
      <c r="Y60" s="369"/>
      <c r="Z60" s="370"/>
      <c r="AA60" s="371"/>
      <c r="AB60" s="372"/>
      <c r="AC60" s="373"/>
      <c r="AD60" s="373"/>
      <c r="AE60" s="373"/>
      <c r="AF60" s="373"/>
      <c r="AG60" s="373"/>
      <c r="AH60" s="373"/>
      <c r="AI60" s="373"/>
      <c r="AJ60" s="373"/>
      <c r="AK60" s="407">
        <v>29</v>
      </c>
      <c r="AL60" s="418"/>
    </row>
    <row r="61" spans="1:38" x14ac:dyDescent="0.25">
      <c r="A61" s="278"/>
      <c r="B61" s="339"/>
      <c r="C61" s="339"/>
      <c r="D61" s="340"/>
      <c r="E61" s="340"/>
      <c r="F61" s="340"/>
      <c r="G61" s="340"/>
      <c r="H61" s="340"/>
      <c r="I61" s="340"/>
      <c r="J61" s="340"/>
      <c r="K61" s="340"/>
      <c r="L61" s="340"/>
      <c r="M61" s="340"/>
      <c r="N61" s="340"/>
      <c r="O61" s="340"/>
      <c r="P61" s="340"/>
      <c r="Q61" s="340"/>
      <c r="R61" s="340"/>
      <c r="S61" s="340"/>
      <c r="T61" s="340"/>
      <c r="U61" s="341"/>
      <c r="V61" s="342"/>
      <c r="W61" s="342"/>
      <c r="X61" s="342"/>
      <c r="Y61" s="342"/>
      <c r="Z61" s="343"/>
      <c r="AA61" s="341"/>
      <c r="AB61" s="342"/>
      <c r="AC61" s="342"/>
      <c r="AD61" s="342"/>
      <c r="AE61" s="342"/>
      <c r="AF61" s="342"/>
      <c r="AG61" s="342"/>
      <c r="AH61" s="342"/>
      <c r="AI61" s="342"/>
      <c r="AJ61" s="342"/>
      <c r="AK61" s="374"/>
    </row>
    <row r="62" spans="1:38" ht="15.75" customHeight="1" x14ac:dyDescent="0.25"/>
  </sheetData>
  <mergeCells count="11">
    <mergeCell ref="D6:AK6"/>
    <mergeCell ref="AL6:AL8"/>
    <mergeCell ref="D7:I7"/>
    <mergeCell ref="J7:R7"/>
    <mergeCell ref="U7:AB7"/>
    <mergeCell ref="AC7:AK7"/>
    <mergeCell ref="A1:C4"/>
    <mergeCell ref="A5:C5"/>
    <mergeCell ref="A6:A8"/>
    <mergeCell ref="B6:B8"/>
    <mergeCell ref="C6:C8"/>
  </mergeCells>
  <pageMargins left="0" right="0" top="0" bottom="0" header="0.11811023622047245" footer="0"/>
  <pageSetup paperSize="9" scale="6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F60988-9BE1-4EE3-A5B3-39C020A2378B}">
  <dimension ref="A1:AL62"/>
  <sheetViews>
    <sheetView zoomScaleNormal="100" zoomScaleSheetLayoutView="70" workbookViewId="0">
      <selection activeCell="A5" sqref="A5:C5"/>
    </sheetView>
  </sheetViews>
  <sheetFormatPr defaultRowHeight="15" x14ac:dyDescent="0.25"/>
  <cols>
    <col min="1" max="1" width="3.5703125" style="283" bestFit="1" customWidth="1"/>
    <col min="2" max="2" width="35.7109375" style="283" customWidth="1"/>
    <col min="3" max="3" width="37.7109375" style="283" bestFit="1" customWidth="1"/>
    <col min="4" max="5" width="3.42578125" style="284" hidden="1" customWidth="1"/>
    <col min="6" max="8" width="5.28515625" style="284" hidden="1" customWidth="1"/>
    <col min="9" max="19" width="3.42578125" style="284" hidden="1" customWidth="1"/>
    <col min="20" max="20" width="4.42578125" style="284" hidden="1" customWidth="1"/>
    <col min="21" max="36" width="3.42578125" style="284" hidden="1" customWidth="1"/>
    <col min="37" max="37" width="4.85546875" style="284" hidden="1" customWidth="1"/>
    <col min="38" max="38" width="11.5703125" style="417" customWidth="1"/>
    <col min="39" max="16384" width="9.140625" style="283"/>
  </cols>
  <sheetData>
    <row r="1" spans="1:38" s="278" customFormat="1" ht="15" customHeight="1" x14ac:dyDescent="0.25">
      <c r="A1" s="498" t="s">
        <v>986</v>
      </c>
      <c r="B1" s="498"/>
      <c r="C1" s="498"/>
      <c r="D1" s="427"/>
      <c r="E1" s="427"/>
      <c r="F1" s="427"/>
      <c r="G1" s="427"/>
      <c r="H1" s="427"/>
      <c r="I1" s="427"/>
      <c r="J1" s="427"/>
      <c r="K1" s="427"/>
      <c r="L1" s="427"/>
      <c r="M1" s="427"/>
      <c r="N1" s="427"/>
      <c r="O1" s="427"/>
      <c r="P1" s="427"/>
      <c r="Q1" s="427"/>
      <c r="R1" s="427"/>
      <c r="S1" s="427"/>
      <c r="T1" s="427"/>
      <c r="U1" s="427"/>
      <c r="V1" s="427"/>
      <c r="W1" s="427"/>
      <c r="X1" s="427"/>
      <c r="Y1" s="427"/>
      <c r="Z1" s="427"/>
      <c r="AA1" s="427"/>
      <c r="AB1" s="427"/>
      <c r="AC1" s="427"/>
      <c r="AD1" s="427"/>
      <c r="AE1" s="427"/>
      <c r="AF1" s="427"/>
      <c r="AG1" s="427"/>
      <c r="AH1" s="427"/>
      <c r="AI1" s="427"/>
      <c r="AJ1" s="427"/>
      <c r="AK1" s="427"/>
      <c r="AL1" s="419"/>
    </row>
    <row r="2" spans="1:38" s="278" customFormat="1" ht="15" customHeight="1" x14ac:dyDescent="0.25">
      <c r="A2" s="498"/>
      <c r="B2" s="498"/>
      <c r="C2" s="498"/>
      <c r="D2" s="427"/>
      <c r="E2" s="427"/>
      <c r="F2" s="427"/>
      <c r="G2" s="427"/>
      <c r="H2" s="427"/>
      <c r="I2" s="427"/>
      <c r="J2" s="427"/>
      <c r="K2" s="427"/>
      <c r="L2" s="427"/>
      <c r="M2" s="427"/>
      <c r="N2" s="427"/>
      <c r="O2" s="427"/>
      <c r="P2" s="427"/>
      <c r="Q2" s="427"/>
      <c r="R2" s="427"/>
      <c r="S2" s="427"/>
      <c r="T2" s="427"/>
      <c r="U2" s="427"/>
      <c r="V2" s="427"/>
      <c r="W2" s="427"/>
      <c r="X2" s="427"/>
      <c r="Y2" s="427"/>
      <c r="Z2" s="427"/>
      <c r="AA2" s="427"/>
      <c r="AB2" s="427"/>
      <c r="AC2" s="427"/>
      <c r="AD2" s="427"/>
      <c r="AE2" s="427"/>
      <c r="AF2" s="427"/>
      <c r="AG2" s="427"/>
      <c r="AH2" s="427"/>
      <c r="AI2" s="427"/>
      <c r="AJ2" s="427"/>
      <c r="AK2" s="427"/>
      <c r="AL2" s="419"/>
    </row>
    <row r="3" spans="1:38" s="278" customFormat="1" ht="15" customHeight="1" x14ac:dyDescent="0.25">
      <c r="A3" s="498"/>
      <c r="B3" s="498"/>
      <c r="C3" s="498"/>
      <c r="D3" s="427"/>
      <c r="E3" s="427"/>
      <c r="F3" s="427"/>
      <c r="G3" s="427"/>
      <c r="H3" s="427"/>
      <c r="I3" s="427"/>
      <c r="J3" s="427"/>
      <c r="K3" s="427"/>
      <c r="L3" s="427"/>
      <c r="M3" s="427"/>
      <c r="N3" s="427"/>
      <c r="O3" s="427"/>
      <c r="P3" s="427"/>
      <c r="Q3" s="427"/>
      <c r="R3" s="427"/>
      <c r="S3" s="427"/>
      <c r="T3" s="427"/>
      <c r="U3" s="427"/>
      <c r="V3" s="427"/>
      <c r="W3" s="427"/>
      <c r="X3" s="427"/>
      <c r="Y3" s="427"/>
      <c r="Z3" s="427"/>
      <c r="AA3" s="427"/>
      <c r="AB3" s="427"/>
      <c r="AC3" s="427"/>
      <c r="AD3" s="427"/>
      <c r="AE3" s="427"/>
      <c r="AF3" s="427"/>
      <c r="AG3" s="427"/>
      <c r="AH3" s="427"/>
      <c r="AI3" s="427"/>
      <c r="AJ3" s="427"/>
      <c r="AK3" s="427"/>
      <c r="AL3" s="419"/>
    </row>
    <row r="4" spans="1:38" s="278" customFormat="1" ht="15" customHeight="1" x14ac:dyDescent="0.25">
      <c r="A4" s="498"/>
      <c r="B4" s="498"/>
      <c r="C4" s="498"/>
      <c r="D4" s="427"/>
      <c r="E4" s="427"/>
      <c r="F4" s="427"/>
      <c r="G4" s="427"/>
      <c r="H4" s="427"/>
      <c r="I4" s="427"/>
      <c r="J4" s="427"/>
      <c r="K4" s="427"/>
      <c r="L4" s="427"/>
      <c r="M4" s="427"/>
      <c r="N4" s="427"/>
      <c r="O4" s="427"/>
      <c r="P4" s="427"/>
      <c r="Q4" s="427"/>
      <c r="R4" s="427"/>
      <c r="S4" s="427"/>
      <c r="T4" s="427"/>
      <c r="U4" s="427"/>
      <c r="V4" s="427"/>
      <c r="W4" s="427"/>
      <c r="X4" s="427"/>
      <c r="Y4" s="427"/>
      <c r="Z4" s="427"/>
      <c r="AA4" s="427"/>
      <c r="AB4" s="427"/>
      <c r="AC4" s="427"/>
      <c r="AD4" s="427"/>
      <c r="AE4" s="427"/>
      <c r="AF4" s="427"/>
      <c r="AG4" s="427"/>
      <c r="AH4" s="427"/>
      <c r="AI4" s="427"/>
      <c r="AJ4" s="427"/>
      <c r="AK4" s="427"/>
      <c r="AL4" s="419"/>
    </row>
    <row r="5" spans="1:38" s="278" customFormat="1" ht="15.75" customHeight="1" thickBot="1" x14ac:dyDescent="0.3">
      <c r="A5" s="499" t="s">
        <v>989</v>
      </c>
      <c r="B5" s="499"/>
      <c r="C5" s="499"/>
      <c r="D5" s="428"/>
      <c r="E5" s="428"/>
      <c r="F5" s="428"/>
      <c r="G5" s="428"/>
      <c r="H5" s="428"/>
      <c r="I5" s="428"/>
      <c r="J5" s="428"/>
      <c r="K5" s="428"/>
      <c r="L5" s="428"/>
      <c r="M5" s="428"/>
      <c r="N5" s="428"/>
      <c r="O5" s="428"/>
      <c r="P5" s="428"/>
      <c r="Q5" s="428"/>
      <c r="R5" s="428"/>
      <c r="S5" s="428"/>
      <c r="T5" s="428"/>
      <c r="U5" s="428"/>
      <c r="V5" s="428"/>
      <c r="W5" s="428"/>
      <c r="X5" s="428"/>
      <c r="Y5" s="428"/>
      <c r="Z5" s="428"/>
      <c r="AA5" s="428"/>
      <c r="AB5" s="428"/>
      <c r="AC5" s="428"/>
      <c r="AD5" s="428"/>
      <c r="AE5" s="428"/>
      <c r="AF5" s="428"/>
      <c r="AG5" s="428"/>
      <c r="AH5" s="428"/>
      <c r="AI5" s="428"/>
      <c r="AJ5" s="428"/>
      <c r="AK5" s="428"/>
      <c r="AL5" s="420"/>
    </row>
    <row r="6" spans="1:38" s="278" customFormat="1" ht="15.75" thickBot="1" x14ac:dyDescent="0.3">
      <c r="A6" s="500" t="s">
        <v>927</v>
      </c>
      <c r="B6" s="503" t="s">
        <v>955</v>
      </c>
      <c r="C6" s="506" t="s">
        <v>939</v>
      </c>
      <c r="D6" s="509" t="s">
        <v>928</v>
      </c>
      <c r="E6" s="510"/>
      <c r="F6" s="510"/>
      <c r="G6" s="510"/>
      <c r="H6" s="510"/>
      <c r="I6" s="510"/>
      <c r="J6" s="510"/>
      <c r="K6" s="510"/>
      <c r="L6" s="510"/>
      <c r="M6" s="510"/>
      <c r="N6" s="510"/>
      <c r="O6" s="510"/>
      <c r="P6" s="510"/>
      <c r="Q6" s="510"/>
      <c r="R6" s="510"/>
      <c r="S6" s="510"/>
      <c r="T6" s="510"/>
      <c r="U6" s="510"/>
      <c r="V6" s="510"/>
      <c r="W6" s="510"/>
      <c r="X6" s="510"/>
      <c r="Y6" s="510"/>
      <c r="Z6" s="510"/>
      <c r="AA6" s="510"/>
      <c r="AB6" s="510"/>
      <c r="AC6" s="510"/>
      <c r="AD6" s="510"/>
      <c r="AE6" s="510"/>
      <c r="AF6" s="510"/>
      <c r="AG6" s="510"/>
      <c r="AH6" s="510"/>
      <c r="AI6" s="510"/>
      <c r="AJ6" s="510"/>
      <c r="AK6" s="511"/>
      <c r="AL6" s="515"/>
    </row>
    <row r="7" spans="1:38" ht="15" customHeight="1" thickBot="1" x14ac:dyDescent="0.3">
      <c r="A7" s="501"/>
      <c r="B7" s="504"/>
      <c r="C7" s="507"/>
      <c r="D7" s="512" t="s">
        <v>929</v>
      </c>
      <c r="E7" s="513"/>
      <c r="F7" s="513"/>
      <c r="G7" s="513"/>
      <c r="H7" s="513"/>
      <c r="I7" s="514"/>
      <c r="J7" s="512" t="s">
        <v>930</v>
      </c>
      <c r="K7" s="513"/>
      <c r="L7" s="513"/>
      <c r="M7" s="513"/>
      <c r="N7" s="513"/>
      <c r="O7" s="513"/>
      <c r="P7" s="513"/>
      <c r="Q7" s="513"/>
      <c r="R7" s="514"/>
      <c r="S7" s="386" t="s">
        <v>931</v>
      </c>
      <c r="T7" s="387"/>
      <c r="U7" s="512" t="s">
        <v>932</v>
      </c>
      <c r="V7" s="513"/>
      <c r="W7" s="513"/>
      <c r="X7" s="513"/>
      <c r="Y7" s="513"/>
      <c r="Z7" s="513"/>
      <c r="AA7" s="513"/>
      <c r="AB7" s="514"/>
      <c r="AC7" s="512" t="s">
        <v>933</v>
      </c>
      <c r="AD7" s="513"/>
      <c r="AE7" s="513"/>
      <c r="AF7" s="513"/>
      <c r="AG7" s="513"/>
      <c r="AH7" s="513"/>
      <c r="AI7" s="513"/>
      <c r="AJ7" s="513"/>
      <c r="AK7" s="514"/>
      <c r="AL7" s="515"/>
    </row>
    <row r="8" spans="1:38" s="284" customFormat="1" ht="52.5" customHeight="1" thickBot="1" x14ac:dyDescent="0.3">
      <c r="A8" s="502"/>
      <c r="B8" s="505"/>
      <c r="C8" s="508"/>
      <c r="D8" s="381" t="s">
        <v>983</v>
      </c>
      <c r="E8" s="384" t="s">
        <v>984</v>
      </c>
      <c r="F8" s="384" t="s">
        <v>983</v>
      </c>
      <c r="G8" s="384" t="s">
        <v>984</v>
      </c>
      <c r="H8" s="384" t="s">
        <v>983</v>
      </c>
      <c r="I8" s="382" t="s">
        <v>984</v>
      </c>
      <c r="J8" s="381" t="s">
        <v>983</v>
      </c>
      <c r="K8" s="384" t="s">
        <v>984</v>
      </c>
      <c r="L8" s="384" t="s">
        <v>983</v>
      </c>
      <c r="M8" s="384" t="s">
        <v>984</v>
      </c>
      <c r="N8" s="384" t="s">
        <v>983</v>
      </c>
      <c r="O8" s="384" t="s">
        <v>984</v>
      </c>
      <c r="P8" s="384" t="s">
        <v>983</v>
      </c>
      <c r="Q8" s="384" t="s">
        <v>984</v>
      </c>
      <c r="R8" s="385" t="s">
        <v>985</v>
      </c>
      <c r="S8" s="383" t="s">
        <v>984</v>
      </c>
      <c r="T8" s="385" t="s">
        <v>983</v>
      </c>
      <c r="U8" s="383" t="s">
        <v>983</v>
      </c>
      <c r="V8" s="384" t="s">
        <v>984</v>
      </c>
      <c r="W8" s="383" t="s">
        <v>983</v>
      </c>
      <c r="X8" s="384" t="s">
        <v>984</v>
      </c>
      <c r="Y8" s="383" t="s">
        <v>983</v>
      </c>
      <c r="Z8" s="384" t="s">
        <v>984</v>
      </c>
      <c r="AA8" s="383" t="s">
        <v>983</v>
      </c>
      <c r="AB8" s="384" t="s">
        <v>984</v>
      </c>
      <c r="AC8" s="383" t="s">
        <v>983</v>
      </c>
      <c r="AD8" s="384" t="s">
        <v>984</v>
      </c>
      <c r="AE8" s="383" t="s">
        <v>983</v>
      </c>
      <c r="AF8" s="384" t="s">
        <v>984</v>
      </c>
      <c r="AG8" s="383" t="s">
        <v>983</v>
      </c>
      <c r="AH8" s="384" t="s">
        <v>984</v>
      </c>
      <c r="AI8" s="383" t="s">
        <v>983</v>
      </c>
      <c r="AJ8" s="384" t="s">
        <v>984</v>
      </c>
      <c r="AK8" s="385" t="s">
        <v>983</v>
      </c>
      <c r="AL8" s="515"/>
    </row>
    <row r="9" spans="1:38" hidden="1" x14ac:dyDescent="0.25">
      <c r="A9" s="285">
        <v>1</v>
      </c>
      <c r="B9" s="286" t="s">
        <v>940</v>
      </c>
      <c r="C9" s="409" t="s">
        <v>254</v>
      </c>
      <c r="D9" s="329">
        <v>12</v>
      </c>
      <c r="E9" s="279"/>
      <c r="F9" s="279"/>
      <c r="G9" s="279"/>
      <c r="H9" s="279"/>
      <c r="I9" s="316"/>
      <c r="J9" s="315"/>
      <c r="K9" s="279"/>
      <c r="L9" s="279"/>
      <c r="M9" s="279"/>
      <c r="N9" s="279"/>
      <c r="O9" s="279"/>
      <c r="P9" s="392"/>
      <c r="Q9" s="279"/>
      <c r="R9" s="316"/>
      <c r="S9" s="400"/>
      <c r="T9" s="299"/>
      <c r="U9" s="300"/>
      <c r="V9" s="288"/>
      <c r="W9" s="288"/>
      <c r="X9" s="288"/>
      <c r="Y9" s="288"/>
      <c r="Z9" s="288"/>
      <c r="AA9" s="288"/>
      <c r="AB9" s="289"/>
      <c r="AC9" s="300"/>
      <c r="AD9" s="300"/>
      <c r="AE9" s="300"/>
      <c r="AF9" s="300"/>
      <c r="AG9" s="300"/>
      <c r="AH9" s="300"/>
      <c r="AI9" s="300"/>
      <c r="AJ9" s="300"/>
      <c r="AK9" s="289"/>
    </row>
    <row r="10" spans="1:38" hidden="1" x14ac:dyDescent="0.25">
      <c r="A10" s="281">
        <f>A9+1</f>
        <v>2</v>
      </c>
      <c r="B10" s="290" t="s">
        <v>941</v>
      </c>
      <c r="C10" s="410" t="s">
        <v>284</v>
      </c>
      <c r="D10" s="388"/>
      <c r="E10" s="306">
        <v>14</v>
      </c>
      <c r="F10" s="390"/>
      <c r="G10" s="390"/>
      <c r="H10" s="390"/>
      <c r="I10" s="302"/>
      <c r="J10" s="388"/>
      <c r="K10" s="390"/>
      <c r="L10" s="390"/>
      <c r="M10" s="390"/>
      <c r="N10" s="390"/>
      <c r="O10" s="390"/>
      <c r="P10" s="393"/>
      <c r="Q10" s="390"/>
      <c r="R10" s="302"/>
      <c r="S10" s="336"/>
      <c r="T10" s="302"/>
      <c r="U10" s="303"/>
      <c r="V10" s="292"/>
      <c r="W10" s="292"/>
      <c r="X10" s="292"/>
      <c r="Y10" s="292"/>
      <c r="Z10" s="292"/>
      <c r="AA10" s="292"/>
      <c r="AB10" s="293"/>
      <c r="AC10" s="303"/>
      <c r="AD10" s="303"/>
      <c r="AE10" s="303"/>
      <c r="AF10" s="303"/>
      <c r="AG10" s="303"/>
      <c r="AH10" s="303"/>
      <c r="AI10" s="303"/>
      <c r="AJ10" s="303"/>
      <c r="AK10" s="293"/>
    </row>
    <row r="11" spans="1:38" hidden="1" x14ac:dyDescent="0.25">
      <c r="A11" s="281">
        <f t="shared" ref="A11:A60" si="0">A10+1</f>
        <v>3</v>
      </c>
      <c r="B11" s="290" t="s">
        <v>964</v>
      </c>
      <c r="C11" s="410" t="s">
        <v>304</v>
      </c>
      <c r="D11" s="388"/>
      <c r="E11" s="390"/>
      <c r="F11" s="390"/>
      <c r="G11" s="390"/>
      <c r="H11" s="390"/>
      <c r="I11" s="302"/>
      <c r="J11" s="301">
        <v>2</v>
      </c>
      <c r="K11" s="390"/>
      <c r="L11" s="390"/>
      <c r="M11" s="390"/>
      <c r="N11" s="390"/>
      <c r="O11" s="390"/>
      <c r="P11" s="393"/>
      <c r="Q11" s="390"/>
      <c r="R11" s="302"/>
      <c r="S11" s="336"/>
      <c r="T11" s="302"/>
      <c r="U11" s="303"/>
      <c r="V11" s="292"/>
      <c r="W11" s="292"/>
      <c r="X11" s="292"/>
      <c r="Y11" s="292"/>
      <c r="Z11" s="292"/>
      <c r="AA11" s="292"/>
      <c r="AB11" s="293"/>
      <c r="AC11" s="303"/>
      <c r="AD11" s="303"/>
      <c r="AE11" s="303"/>
      <c r="AF11" s="303"/>
      <c r="AG11" s="303"/>
      <c r="AH11" s="303"/>
      <c r="AI11" s="303"/>
      <c r="AJ11" s="303"/>
      <c r="AK11" s="293"/>
    </row>
    <row r="12" spans="1:38" hidden="1" x14ac:dyDescent="0.25">
      <c r="A12" s="281">
        <f t="shared" si="0"/>
        <v>4</v>
      </c>
      <c r="B12" s="290" t="s">
        <v>942</v>
      </c>
      <c r="C12" s="410" t="s">
        <v>311</v>
      </c>
      <c r="D12" s="388"/>
      <c r="E12" s="380"/>
      <c r="F12" s="304">
        <v>19</v>
      </c>
      <c r="G12" s="292"/>
      <c r="H12" s="292"/>
      <c r="I12" s="302"/>
      <c r="J12" s="388"/>
      <c r="K12" s="390"/>
      <c r="L12" s="390"/>
      <c r="M12" s="390"/>
      <c r="N12" s="390"/>
      <c r="O12" s="390"/>
      <c r="P12" s="393"/>
      <c r="Q12" s="390"/>
      <c r="R12" s="302"/>
      <c r="S12" s="336"/>
      <c r="T12" s="302"/>
      <c r="U12" s="303"/>
      <c r="V12" s="292"/>
      <c r="W12" s="292"/>
      <c r="X12" s="292"/>
      <c r="Y12" s="292"/>
      <c r="Z12" s="292"/>
      <c r="AA12" s="292"/>
      <c r="AB12" s="293"/>
      <c r="AC12" s="303"/>
      <c r="AD12" s="303"/>
      <c r="AE12" s="303"/>
      <c r="AF12" s="303"/>
      <c r="AG12" s="303"/>
      <c r="AH12" s="303"/>
      <c r="AI12" s="303"/>
      <c r="AJ12" s="303"/>
      <c r="AK12" s="293"/>
    </row>
    <row r="13" spans="1:38" hidden="1" x14ac:dyDescent="0.25">
      <c r="A13" s="281">
        <f t="shared" si="0"/>
        <v>5</v>
      </c>
      <c r="B13" s="290" t="s">
        <v>965</v>
      </c>
      <c r="C13" s="410" t="s">
        <v>328</v>
      </c>
      <c r="D13" s="388"/>
      <c r="E13" s="390"/>
      <c r="F13" s="390"/>
      <c r="G13" s="390"/>
      <c r="H13" s="390"/>
      <c r="I13" s="302"/>
      <c r="J13" s="388"/>
      <c r="K13" s="390"/>
      <c r="L13" s="390"/>
      <c r="M13" s="390"/>
      <c r="N13" s="390"/>
      <c r="O13" s="390"/>
      <c r="P13" s="393"/>
      <c r="Q13" s="306">
        <v>25</v>
      </c>
      <c r="R13" s="302"/>
      <c r="S13" s="336"/>
      <c r="T13" s="302"/>
      <c r="U13" s="303"/>
      <c r="V13" s="292"/>
      <c r="W13" s="292"/>
      <c r="X13" s="292"/>
      <c r="Y13" s="292"/>
      <c r="Z13" s="292"/>
      <c r="AA13" s="292"/>
      <c r="AB13" s="293"/>
      <c r="AC13" s="303"/>
      <c r="AD13" s="303"/>
      <c r="AE13" s="303"/>
      <c r="AF13" s="303"/>
      <c r="AG13" s="303"/>
      <c r="AH13" s="303"/>
      <c r="AI13" s="303"/>
      <c r="AJ13" s="303"/>
      <c r="AK13" s="293"/>
    </row>
    <row r="14" spans="1:38" hidden="1" x14ac:dyDescent="0.25">
      <c r="A14" s="281">
        <f t="shared" si="0"/>
        <v>6</v>
      </c>
      <c r="B14" s="290" t="s">
        <v>943</v>
      </c>
      <c r="C14" s="410" t="s">
        <v>112</v>
      </c>
      <c r="D14" s="388"/>
      <c r="E14" s="390"/>
      <c r="F14" s="390"/>
      <c r="G14" s="306">
        <v>21</v>
      </c>
      <c r="H14" s="390"/>
      <c r="I14" s="302"/>
      <c r="J14" s="388"/>
      <c r="K14" s="390"/>
      <c r="L14" s="390"/>
      <c r="M14" s="390"/>
      <c r="N14" s="390"/>
      <c r="O14" s="390"/>
      <c r="P14" s="393"/>
      <c r="Q14" s="390"/>
      <c r="R14" s="302"/>
      <c r="S14" s="336"/>
      <c r="T14" s="302"/>
      <c r="U14" s="303"/>
      <c r="V14" s="292"/>
      <c r="W14" s="292"/>
      <c r="X14" s="292"/>
      <c r="Y14" s="292"/>
      <c r="Z14" s="292"/>
      <c r="AA14" s="292"/>
      <c r="AB14" s="293"/>
      <c r="AC14" s="303"/>
      <c r="AD14" s="303"/>
      <c r="AE14" s="303"/>
      <c r="AF14" s="303"/>
      <c r="AG14" s="303"/>
      <c r="AH14" s="303"/>
      <c r="AI14" s="303"/>
      <c r="AJ14" s="303"/>
      <c r="AK14" s="293"/>
    </row>
    <row r="15" spans="1:38" hidden="1" x14ac:dyDescent="0.25">
      <c r="A15" s="281">
        <f t="shared" si="0"/>
        <v>7</v>
      </c>
      <c r="B15" s="290" t="s">
        <v>944</v>
      </c>
      <c r="C15" s="410" t="s">
        <v>118</v>
      </c>
      <c r="D15" s="388"/>
      <c r="E15" s="390"/>
      <c r="F15" s="390"/>
      <c r="G15" s="390"/>
      <c r="H15" s="390"/>
      <c r="I15" s="302"/>
      <c r="J15" s="301">
        <v>2</v>
      </c>
      <c r="K15" s="390"/>
      <c r="L15" s="390"/>
      <c r="M15" s="390"/>
      <c r="N15" s="390"/>
      <c r="O15" s="390"/>
      <c r="P15" s="393"/>
      <c r="Q15" s="390"/>
      <c r="R15" s="302"/>
      <c r="S15" s="336"/>
      <c r="T15" s="302"/>
      <c r="U15" s="303"/>
      <c r="V15" s="292"/>
      <c r="W15" s="292"/>
      <c r="X15" s="292"/>
      <c r="Y15" s="292"/>
      <c r="Z15" s="292"/>
      <c r="AA15" s="292"/>
      <c r="AB15" s="293"/>
      <c r="AC15" s="303"/>
      <c r="AD15" s="303"/>
      <c r="AE15" s="303"/>
      <c r="AF15" s="303"/>
      <c r="AG15" s="303"/>
      <c r="AH15" s="303"/>
      <c r="AI15" s="303"/>
      <c r="AJ15" s="303"/>
      <c r="AK15" s="293"/>
    </row>
    <row r="16" spans="1:38" hidden="1" x14ac:dyDescent="0.25">
      <c r="A16" s="281">
        <f t="shared" si="0"/>
        <v>8</v>
      </c>
      <c r="B16" s="290" t="s">
        <v>964</v>
      </c>
      <c r="C16" s="410" t="s">
        <v>982</v>
      </c>
      <c r="D16" s="388"/>
      <c r="E16" s="390"/>
      <c r="F16" s="390"/>
      <c r="G16" s="390"/>
      <c r="H16" s="390"/>
      <c r="I16" s="302"/>
      <c r="J16" s="301">
        <v>2</v>
      </c>
      <c r="K16" s="390"/>
      <c r="L16" s="390"/>
      <c r="M16" s="390"/>
      <c r="N16" s="390"/>
      <c r="O16" s="390"/>
      <c r="P16" s="393"/>
      <c r="Q16" s="390"/>
      <c r="R16" s="302"/>
      <c r="S16" s="336"/>
      <c r="T16" s="302"/>
      <c r="U16" s="303"/>
      <c r="V16" s="292"/>
      <c r="W16" s="292"/>
      <c r="X16" s="292"/>
      <c r="Y16" s="292"/>
      <c r="Z16" s="292"/>
      <c r="AA16" s="292"/>
      <c r="AB16" s="293"/>
      <c r="AC16" s="303"/>
      <c r="AD16" s="303"/>
      <c r="AE16" s="303"/>
      <c r="AF16" s="303"/>
      <c r="AG16" s="303"/>
      <c r="AH16" s="303"/>
      <c r="AI16" s="303"/>
      <c r="AJ16" s="303"/>
      <c r="AK16" s="293"/>
    </row>
    <row r="17" spans="1:38" hidden="1" x14ac:dyDescent="0.25">
      <c r="A17" s="281">
        <f t="shared" si="0"/>
        <v>9</v>
      </c>
      <c r="B17" s="290" t="s">
        <v>965</v>
      </c>
      <c r="C17" s="410" t="s">
        <v>913</v>
      </c>
      <c r="D17" s="388"/>
      <c r="E17" s="390"/>
      <c r="F17" s="390"/>
      <c r="G17" s="390"/>
      <c r="H17" s="390"/>
      <c r="I17" s="302"/>
      <c r="J17" s="388"/>
      <c r="K17" s="390"/>
      <c r="L17" s="390"/>
      <c r="M17" s="390"/>
      <c r="N17" s="390"/>
      <c r="O17" s="390"/>
      <c r="P17" s="393"/>
      <c r="Q17" s="306">
        <v>25</v>
      </c>
      <c r="R17" s="302"/>
      <c r="S17" s="336"/>
      <c r="T17" s="302"/>
      <c r="U17" s="303"/>
      <c r="V17" s="292"/>
      <c r="W17" s="292"/>
      <c r="X17" s="292"/>
      <c r="Y17" s="292"/>
      <c r="Z17" s="292"/>
      <c r="AA17" s="292"/>
      <c r="AB17" s="293"/>
      <c r="AC17" s="303"/>
      <c r="AD17" s="303"/>
      <c r="AE17" s="303"/>
      <c r="AF17" s="303"/>
      <c r="AG17" s="303"/>
      <c r="AH17" s="303"/>
      <c r="AI17" s="303"/>
      <c r="AJ17" s="303"/>
      <c r="AK17" s="293"/>
    </row>
    <row r="18" spans="1:38" s="353" customFormat="1" hidden="1" x14ac:dyDescent="0.25">
      <c r="A18" s="344">
        <f t="shared" si="0"/>
        <v>10</v>
      </c>
      <c r="B18" s="345" t="s">
        <v>965</v>
      </c>
      <c r="C18" s="410" t="s">
        <v>976</v>
      </c>
      <c r="D18" s="346"/>
      <c r="E18" s="390"/>
      <c r="F18" s="304">
        <v>19</v>
      </c>
      <c r="G18" s="292"/>
      <c r="H18" s="292"/>
      <c r="I18" s="348"/>
      <c r="J18" s="346"/>
      <c r="K18" s="347"/>
      <c r="L18" s="347"/>
      <c r="M18" s="347"/>
      <c r="N18" s="347"/>
      <c r="O18" s="347"/>
      <c r="P18" s="394"/>
      <c r="Q18" s="347"/>
      <c r="R18" s="348"/>
      <c r="S18" s="349"/>
      <c r="T18" s="348"/>
      <c r="U18" s="350"/>
      <c r="V18" s="351"/>
      <c r="W18" s="351"/>
      <c r="X18" s="351"/>
      <c r="Y18" s="351"/>
      <c r="Z18" s="351"/>
      <c r="AA18" s="351"/>
      <c r="AB18" s="352"/>
      <c r="AC18" s="350"/>
      <c r="AD18" s="350"/>
      <c r="AE18" s="350"/>
      <c r="AF18" s="350"/>
      <c r="AG18" s="350"/>
      <c r="AH18" s="350"/>
      <c r="AI18" s="350"/>
      <c r="AJ18" s="350"/>
      <c r="AK18" s="352"/>
      <c r="AL18" s="418"/>
    </row>
    <row r="19" spans="1:38" hidden="1" x14ac:dyDescent="0.25">
      <c r="A19" s="281">
        <f>A17+1</f>
        <v>10</v>
      </c>
      <c r="B19" s="297" t="s">
        <v>970</v>
      </c>
      <c r="C19" s="411" t="s">
        <v>143</v>
      </c>
      <c r="D19" s="388"/>
      <c r="E19" s="390"/>
      <c r="F19" s="390"/>
      <c r="G19" s="390"/>
      <c r="H19" s="390"/>
      <c r="I19" s="302"/>
      <c r="J19" s="315"/>
      <c r="K19" s="279"/>
      <c r="L19" s="279"/>
      <c r="M19" s="279"/>
      <c r="N19" s="279"/>
      <c r="O19" s="279"/>
      <c r="P19" s="392"/>
      <c r="Q19" s="390"/>
      <c r="R19" s="305">
        <v>29</v>
      </c>
      <c r="S19" s="337"/>
      <c r="T19" s="316"/>
      <c r="U19" s="320"/>
      <c r="V19" s="280"/>
      <c r="W19" s="280"/>
      <c r="X19" s="280"/>
      <c r="Y19" s="280"/>
      <c r="Z19" s="280"/>
      <c r="AA19" s="280"/>
      <c r="AB19" s="319"/>
      <c r="AC19" s="320"/>
      <c r="AD19" s="320"/>
      <c r="AE19" s="320"/>
      <c r="AF19" s="320"/>
      <c r="AG19" s="320"/>
      <c r="AH19" s="320"/>
      <c r="AI19" s="320"/>
      <c r="AJ19" s="320"/>
      <c r="AK19" s="319"/>
    </row>
    <row r="20" spans="1:38" hidden="1" x14ac:dyDescent="0.25">
      <c r="A20" s="281">
        <f t="shared" si="0"/>
        <v>11</v>
      </c>
      <c r="B20" s="290" t="s">
        <v>974</v>
      </c>
      <c r="C20" s="412" t="s">
        <v>146</v>
      </c>
      <c r="D20" s="388"/>
      <c r="E20" s="390"/>
      <c r="F20" s="390"/>
      <c r="G20" s="390"/>
      <c r="H20" s="390"/>
      <c r="I20" s="379"/>
      <c r="J20" s="388"/>
      <c r="K20" s="390"/>
      <c r="L20" s="390"/>
      <c r="M20" s="390"/>
      <c r="N20" s="390"/>
      <c r="O20" s="390"/>
      <c r="P20" s="393"/>
      <c r="Q20" s="390"/>
      <c r="R20" s="305">
        <v>29</v>
      </c>
      <c r="S20" s="336"/>
      <c r="T20" s="302"/>
      <c r="U20" s="303"/>
      <c r="V20" s="292"/>
      <c r="W20" s="292"/>
      <c r="X20" s="292"/>
      <c r="Y20" s="292"/>
      <c r="Z20" s="292"/>
      <c r="AA20" s="292"/>
      <c r="AB20" s="293"/>
      <c r="AC20" s="303"/>
      <c r="AD20" s="303"/>
      <c r="AE20" s="303"/>
      <c r="AF20" s="303"/>
      <c r="AG20" s="303"/>
      <c r="AH20" s="303"/>
      <c r="AI20" s="303"/>
      <c r="AJ20" s="303"/>
      <c r="AK20" s="293"/>
    </row>
    <row r="21" spans="1:38" hidden="1" x14ac:dyDescent="0.25">
      <c r="A21" s="281">
        <f t="shared" si="0"/>
        <v>12</v>
      </c>
      <c r="B21" s="290" t="s">
        <v>971</v>
      </c>
      <c r="C21" s="412" t="s">
        <v>149</v>
      </c>
      <c r="D21" s="388"/>
      <c r="E21" s="390"/>
      <c r="F21" s="390"/>
      <c r="G21" s="390"/>
      <c r="H21" s="390"/>
      <c r="I21" s="302"/>
      <c r="J21" s="388"/>
      <c r="K21" s="390"/>
      <c r="L21" s="390"/>
      <c r="M21" s="390"/>
      <c r="N21" s="390"/>
      <c r="O21" s="390"/>
      <c r="P21" s="393"/>
      <c r="Q21" s="390"/>
      <c r="R21" s="302"/>
      <c r="S21" s="336"/>
      <c r="T21" s="305">
        <v>7</v>
      </c>
      <c r="U21" s="303"/>
      <c r="V21" s="292"/>
      <c r="W21" s="292"/>
      <c r="X21" s="292"/>
      <c r="Y21" s="292"/>
      <c r="Z21" s="292"/>
      <c r="AA21" s="292"/>
      <c r="AB21" s="293"/>
      <c r="AC21" s="303"/>
      <c r="AD21" s="303"/>
      <c r="AE21" s="303"/>
      <c r="AF21" s="303"/>
      <c r="AG21" s="303"/>
      <c r="AH21" s="303"/>
      <c r="AI21" s="303"/>
      <c r="AJ21" s="303"/>
      <c r="AK21" s="293"/>
    </row>
    <row r="22" spans="1:38" hidden="1" x14ac:dyDescent="0.25">
      <c r="A22" s="281">
        <f t="shared" si="0"/>
        <v>13</v>
      </c>
      <c r="B22" s="297" t="s">
        <v>972</v>
      </c>
      <c r="C22" s="413" t="s">
        <v>923</v>
      </c>
      <c r="D22" s="388"/>
      <c r="E22" s="390"/>
      <c r="F22" s="390"/>
      <c r="G22" s="390"/>
      <c r="H22" s="390"/>
      <c r="I22" s="302"/>
      <c r="J22" s="315"/>
      <c r="K22" s="279"/>
      <c r="L22" s="279"/>
      <c r="M22" s="279"/>
      <c r="N22" s="279"/>
      <c r="O22" s="279"/>
      <c r="P22" s="392"/>
      <c r="Q22" s="390"/>
      <c r="R22" s="302"/>
      <c r="S22" s="337"/>
      <c r="T22" s="316"/>
      <c r="U22" s="326">
        <v>4</v>
      </c>
      <c r="V22" s="280"/>
      <c r="W22" s="280"/>
      <c r="X22" s="280"/>
      <c r="Y22" s="280"/>
      <c r="Z22" s="331"/>
      <c r="AA22" s="280"/>
      <c r="AB22" s="319"/>
      <c r="AC22" s="320"/>
      <c r="AD22" s="320"/>
      <c r="AE22" s="320"/>
      <c r="AF22" s="320"/>
      <c r="AG22" s="320"/>
      <c r="AH22" s="320"/>
      <c r="AI22" s="320"/>
      <c r="AJ22" s="320"/>
      <c r="AK22" s="319"/>
    </row>
    <row r="23" spans="1:38" hidden="1" x14ac:dyDescent="0.25">
      <c r="A23" s="281">
        <f t="shared" si="0"/>
        <v>14</v>
      </c>
      <c r="B23" s="290" t="s">
        <v>975</v>
      </c>
      <c r="C23" s="412" t="s">
        <v>155</v>
      </c>
      <c r="D23" s="388"/>
      <c r="E23" s="390"/>
      <c r="F23" s="390"/>
      <c r="G23" s="390"/>
      <c r="H23" s="390"/>
      <c r="I23" s="302"/>
      <c r="J23" s="388"/>
      <c r="K23" s="390"/>
      <c r="L23" s="390"/>
      <c r="M23" s="390"/>
      <c r="N23" s="390"/>
      <c r="O23" s="390"/>
      <c r="P23" s="393"/>
      <c r="Q23" s="390"/>
      <c r="R23" s="302"/>
      <c r="S23" s="336"/>
      <c r="T23" s="302"/>
      <c r="U23" s="303"/>
      <c r="V23" s="304">
        <v>6</v>
      </c>
      <c r="W23" s="292"/>
      <c r="X23" s="292"/>
      <c r="Y23" s="292"/>
      <c r="Z23" s="292"/>
      <c r="AA23" s="292"/>
      <c r="AB23" s="293"/>
      <c r="AC23" s="303"/>
      <c r="AD23" s="303"/>
      <c r="AE23" s="303"/>
      <c r="AF23" s="303"/>
      <c r="AG23" s="303"/>
      <c r="AH23" s="303"/>
      <c r="AI23" s="303"/>
      <c r="AJ23" s="303"/>
      <c r="AK23" s="293"/>
    </row>
    <row r="24" spans="1:38" hidden="1" x14ac:dyDescent="0.25">
      <c r="A24" s="281">
        <f t="shared" si="0"/>
        <v>15</v>
      </c>
      <c r="B24" s="297" t="s">
        <v>973</v>
      </c>
      <c r="C24" s="413" t="s">
        <v>922</v>
      </c>
      <c r="D24" s="388"/>
      <c r="E24" s="390"/>
      <c r="F24" s="390"/>
      <c r="G24" s="390"/>
      <c r="H24" s="390"/>
      <c r="I24" s="302"/>
      <c r="J24" s="315"/>
      <c r="K24" s="279"/>
      <c r="L24" s="332">
        <v>9</v>
      </c>
      <c r="M24" s="279"/>
      <c r="N24" s="279"/>
      <c r="O24" s="279"/>
      <c r="P24" s="392"/>
      <c r="Q24" s="390"/>
      <c r="R24" s="302"/>
      <c r="S24" s="337"/>
      <c r="T24" s="316"/>
      <c r="U24" s="333"/>
      <c r="V24" s="280"/>
      <c r="W24" s="280"/>
      <c r="X24" s="280"/>
      <c r="Y24" s="280"/>
      <c r="Z24" s="331"/>
      <c r="AA24" s="318"/>
      <c r="AB24" s="319"/>
      <c r="AC24" s="320"/>
      <c r="AD24" s="320"/>
      <c r="AE24" s="320"/>
      <c r="AF24" s="320"/>
      <c r="AG24" s="320"/>
      <c r="AH24" s="320"/>
      <c r="AI24" s="320"/>
      <c r="AJ24" s="320"/>
      <c r="AK24" s="319"/>
    </row>
    <row r="25" spans="1:38" hidden="1" x14ac:dyDescent="0.25">
      <c r="A25" s="281">
        <f t="shared" si="0"/>
        <v>16</v>
      </c>
      <c r="B25" s="290" t="s">
        <v>968</v>
      </c>
      <c r="C25" s="412" t="s">
        <v>122</v>
      </c>
      <c r="D25" s="388"/>
      <c r="E25" s="390"/>
      <c r="F25" s="390"/>
      <c r="G25" s="390"/>
      <c r="H25" s="390"/>
      <c r="I25" s="302"/>
      <c r="J25" s="388"/>
      <c r="K25" s="390"/>
      <c r="L25" s="390"/>
      <c r="M25" s="306">
        <v>11</v>
      </c>
      <c r="N25" s="390"/>
      <c r="O25" s="390"/>
      <c r="P25" s="393"/>
      <c r="Q25" s="390"/>
      <c r="R25" s="302"/>
      <c r="S25" s="336"/>
      <c r="T25" s="302"/>
      <c r="U25" s="303"/>
      <c r="V25" s="292"/>
      <c r="W25" s="292"/>
      <c r="X25" s="292"/>
      <c r="Y25" s="292"/>
      <c r="Z25" s="292"/>
      <c r="AA25" s="292"/>
      <c r="AB25" s="293"/>
      <c r="AC25" s="303"/>
      <c r="AD25" s="303"/>
      <c r="AE25" s="303"/>
      <c r="AF25" s="303"/>
      <c r="AG25" s="303"/>
      <c r="AH25" s="303"/>
      <c r="AI25" s="303"/>
      <c r="AJ25" s="303"/>
      <c r="AK25" s="293"/>
    </row>
    <row r="26" spans="1:38" hidden="1" x14ac:dyDescent="0.25">
      <c r="A26" s="281">
        <f t="shared" si="0"/>
        <v>17</v>
      </c>
      <c r="B26" s="290" t="s">
        <v>961</v>
      </c>
      <c r="C26" s="410" t="s">
        <v>127</v>
      </c>
      <c r="D26" s="388"/>
      <c r="E26" s="390"/>
      <c r="F26" s="390"/>
      <c r="G26" s="390"/>
      <c r="H26" s="390"/>
      <c r="I26" s="302"/>
      <c r="J26" s="388"/>
      <c r="K26" s="390"/>
      <c r="L26" s="390"/>
      <c r="M26" s="390"/>
      <c r="N26" s="306">
        <v>16</v>
      </c>
      <c r="O26" s="390"/>
      <c r="P26" s="393"/>
      <c r="Q26" s="390"/>
      <c r="R26" s="302"/>
      <c r="S26" s="336"/>
      <c r="T26" s="302"/>
      <c r="U26" s="303"/>
      <c r="V26" s="292"/>
      <c r="W26" s="292"/>
      <c r="X26" s="292"/>
      <c r="Y26" s="292"/>
      <c r="Z26" s="292"/>
      <c r="AA26" s="292"/>
      <c r="AB26" s="293"/>
      <c r="AC26" s="303"/>
      <c r="AD26" s="303"/>
      <c r="AE26" s="303"/>
      <c r="AF26" s="303"/>
      <c r="AG26" s="303"/>
      <c r="AH26" s="303"/>
      <c r="AI26" s="303"/>
      <c r="AJ26" s="303"/>
      <c r="AK26" s="293"/>
    </row>
    <row r="27" spans="1:38" hidden="1" x14ac:dyDescent="0.25">
      <c r="A27" s="281">
        <f t="shared" si="0"/>
        <v>18</v>
      </c>
      <c r="B27" s="290" t="s">
        <v>945</v>
      </c>
      <c r="C27" s="412" t="s">
        <v>133</v>
      </c>
      <c r="D27" s="388"/>
      <c r="E27" s="390"/>
      <c r="F27" s="390"/>
      <c r="G27" s="390"/>
      <c r="H27" s="390"/>
      <c r="I27" s="302"/>
      <c r="J27" s="388"/>
      <c r="K27" s="390"/>
      <c r="L27" s="390"/>
      <c r="M27" s="390"/>
      <c r="N27" s="390"/>
      <c r="O27" s="306">
        <v>18</v>
      </c>
      <c r="P27" s="393"/>
      <c r="Q27" s="390"/>
      <c r="R27" s="302"/>
      <c r="S27" s="336"/>
      <c r="T27" s="302"/>
      <c r="U27" s="303"/>
      <c r="V27" s="292"/>
      <c r="W27" s="292"/>
      <c r="X27" s="292"/>
      <c r="Y27" s="292"/>
      <c r="Z27" s="292"/>
      <c r="AA27" s="292"/>
      <c r="AB27" s="293"/>
      <c r="AC27" s="303"/>
      <c r="AD27" s="303"/>
      <c r="AE27" s="303"/>
      <c r="AF27" s="303"/>
      <c r="AG27" s="303"/>
      <c r="AH27" s="303"/>
      <c r="AI27" s="303"/>
      <c r="AJ27" s="303"/>
      <c r="AK27" s="293"/>
    </row>
    <row r="28" spans="1:38" hidden="1" x14ac:dyDescent="0.25">
      <c r="A28" s="281">
        <f t="shared" si="0"/>
        <v>19</v>
      </c>
      <c r="B28" s="297" t="s">
        <v>946</v>
      </c>
      <c r="C28" s="411" t="s">
        <v>162</v>
      </c>
      <c r="D28" s="388"/>
      <c r="E28" s="390"/>
      <c r="F28" s="380"/>
      <c r="G28" s="390"/>
      <c r="H28" s="390"/>
      <c r="I28" s="305">
        <v>28</v>
      </c>
      <c r="J28" s="315"/>
      <c r="K28" s="279"/>
      <c r="L28" s="279"/>
      <c r="M28" s="279"/>
      <c r="N28" s="279"/>
      <c r="O28" s="279"/>
      <c r="P28" s="392"/>
      <c r="Q28" s="390"/>
      <c r="R28" s="302"/>
      <c r="S28" s="337"/>
      <c r="T28" s="279"/>
      <c r="U28" s="334"/>
      <c r="V28" s="280"/>
      <c r="W28" s="280"/>
      <c r="X28" s="280"/>
      <c r="Y28" s="280"/>
      <c r="Z28" s="280"/>
      <c r="AA28" s="280"/>
      <c r="AB28" s="319"/>
      <c r="AC28" s="320"/>
      <c r="AD28" s="320"/>
      <c r="AE28" s="320"/>
      <c r="AF28" s="320"/>
      <c r="AG28" s="320"/>
      <c r="AH28" s="320"/>
      <c r="AI28" s="320"/>
      <c r="AJ28" s="320"/>
      <c r="AK28" s="319"/>
    </row>
    <row r="29" spans="1:38" hidden="1" x14ac:dyDescent="0.25">
      <c r="A29" s="281">
        <f t="shared" si="0"/>
        <v>20</v>
      </c>
      <c r="B29" s="290" t="s">
        <v>946</v>
      </c>
      <c r="C29" s="412" t="s">
        <v>165</v>
      </c>
      <c r="D29" s="388"/>
      <c r="E29" s="390"/>
      <c r="F29" s="380"/>
      <c r="G29" s="390"/>
      <c r="H29" s="390"/>
      <c r="I29" s="305">
        <v>28</v>
      </c>
      <c r="J29" s="388"/>
      <c r="K29" s="390"/>
      <c r="L29" s="390"/>
      <c r="M29" s="390"/>
      <c r="N29" s="390"/>
      <c r="O29" s="390"/>
      <c r="P29" s="393"/>
      <c r="Q29" s="390"/>
      <c r="R29" s="302"/>
      <c r="S29" s="336"/>
      <c r="T29" s="390"/>
      <c r="U29" s="310"/>
      <c r="V29" s="292"/>
      <c r="W29" s="292"/>
      <c r="X29" s="292"/>
      <c r="Y29" s="292"/>
      <c r="Z29" s="292"/>
      <c r="AA29" s="292"/>
      <c r="AB29" s="293"/>
      <c r="AC29" s="303"/>
      <c r="AD29" s="303"/>
      <c r="AE29" s="303"/>
      <c r="AF29" s="303"/>
      <c r="AG29" s="303"/>
      <c r="AH29" s="303"/>
      <c r="AI29" s="303"/>
      <c r="AJ29" s="303"/>
      <c r="AK29" s="293"/>
    </row>
    <row r="30" spans="1:38" hidden="1" x14ac:dyDescent="0.25">
      <c r="A30" s="281">
        <f t="shared" si="0"/>
        <v>21</v>
      </c>
      <c r="B30" s="290" t="s">
        <v>946</v>
      </c>
      <c r="C30" s="412" t="s">
        <v>168</v>
      </c>
      <c r="D30" s="388"/>
      <c r="E30" s="390"/>
      <c r="F30" s="380"/>
      <c r="G30" s="390"/>
      <c r="H30" s="390"/>
      <c r="I30" s="305">
        <v>28</v>
      </c>
      <c r="J30" s="388"/>
      <c r="K30" s="390"/>
      <c r="L30" s="390"/>
      <c r="M30" s="390"/>
      <c r="N30" s="390"/>
      <c r="O30" s="390"/>
      <c r="P30" s="393"/>
      <c r="Q30" s="390"/>
      <c r="R30" s="302"/>
      <c r="S30" s="336"/>
      <c r="T30" s="390"/>
      <c r="U30" s="310"/>
      <c r="V30" s="292"/>
      <c r="W30" s="292"/>
      <c r="X30" s="292"/>
      <c r="Y30" s="292"/>
      <c r="Z30" s="292"/>
      <c r="AA30" s="292"/>
      <c r="AB30" s="293"/>
      <c r="AC30" s="303"/>
      <c r="AD30" s="303"/>
      <c r="AE30" s="303"/>
      <c r="AF30" s="303"/>
      <c r="AG30" s="303"/>
      <c r="AH30" s="303"/>
      <c r="AI30" s="303"/>
      <c r="AJ30" s="303"/>
      <c r="AK30" s="293"/>
    </row>
    <row r="31" spans="1:38" hidden="1" x14ac:dyDescent="0.25">
      <c r="A31" s="281">
        <f t="shared" si="0"/>
        <v>22</v>
      </c>
      <c r="B31" s="290" t="s">
        <v>946</v>
      </c>
      <c r="C31" s="412" t="s">
        <v>912</v>
      </c>
      <c r="D31" s="388"/>
      <c r="E31" s="390"/>
      <c r="F31" s="380"/>
      <c r="G31" s="390"/>
      <c r="H31" s="390"/>
      <c r="I31" s="305">
        <v>28</v>
      </c>
      <c r="J31" s="388"/>
      <c r="K31" s="390"/>
      <c r="L31" s="390"/>
      <c r="M31" s="390"/>
      <c r="N31" s="390"/>
      <c r="O31" s="390"/>
      <c r="P31" s="393"/>
      <c r="Q31" s="390"/>
      <c r="R31" s="302"/>
      <c r="S31" s="336"/>
      <c r="T31" s="390"/>
      <c r="U31" s="310"/>
      <c r="V31" s="292"/>
      <c r="W31" s="292"/>
      <c r="X31" s="292"/>
      <c r="Y31" s="292"/>
      <c r="Z31" s="292"/>
      <c r="AA31" s="292"/>
      <c r="AB31" s="293"/>
      <c r="AC31" s="303"/>
      <c r="AD31" s="303"/>
      <c r="AE31" s="303"/>
      <c r="AF31" s="303"/>
      <c r="AG31" s="303"/>
      <c r="AH31" s="303"/>
      <c r="AI31" s="303"/>
      <c r="AJ31" s="303"/>
      <c r="AK31" s="293"/>
    </row>
    <row r="32" spans="1:38" hidden="1" x14ac:dyDescent="0.25">
      <c r="A32" s="281">
        <f t="shared" si="0"/>
        <v>23</v>
      </c>
      <c r="B32" s="297" t="s">
        <v>969</v>
      </c>
      <c r="C32" s="411" t="s">
        <v>152</v>
      </c>
      <c r="D32" s="388"/>
      <c r="E32" s="390"/>
      <c r="F32" s="390"/>
      <c r="G32" s="390"/>
      <c r="H32" s="390"/>
      <c r="I32" s="302"/>
      <c r="J32" s="315"/>
      <c r="K32" s="332">
        <v>4</v>
      </c>
      <c r="L32" s="279"/>
      <c r="M32" s="279"/>
      <c r="N32" s="279"/>
      <c r="O32" s="279"/>
      <c r="P32" s="392"/>
      <c r="Q32" s="390"/>
      <c r="R32" s="302"/>
      <c r="S32" s="337"/>
      <c r="T32" s="279"/>
      <c r="U32" s="334"/>
      <c r="V32" s="280"/>
      <c r="W32" s="375"/>
      <c r="X32" s="280"/>
      <c r="Y32" s="280"/>
      <c r="Z32" s="280"/>
      <c r="AA32" s="280"/>
      <c r="AB32" s="319"/>
      <c r="AC32" s="320"/>
      <c r="AD32" s="320"/>
      <c r="AE32" s="320"/>
      <c r="AF32" s="320"/>
      <c r="AG32" s="320"/>
      <c r="AH32" s="320"/>
      <c r="AI32" s="320"/>
      <c r="AJ32" s="320"/>
      <c r="AK32" s="319"/>
    </row>
    <row r="33" spans="1:38" s="353" customFormat="1" hidden="1" x14ac:dyDescent="0.25">
      <c r="A33" s="344">
        <f t="shared" si="0"/>
        <v>24</v>
      </c>
      <c r="B33" s="354" t="s">
        <v>969</v>
      </c>
      <c r="C33" s="411" t="s">
        <v>977</v>
      </c>
      <c r="D33" s="346"/>
      <c r="E33" s="347"/>
      <c r="F33" s="347"/>
      <c r="G33" s="347"/>
      <c r="H33" s="347"/>
      <c r="I33" s="348"/>
      <c r="J33" s="315"/>
      <c r="K33" s="332">
        <v>4</v>
      </c>
      <c r="L33" s="355"/>
      <c r="M33" s="355"/>
      <c r="N33" s="355"/>
      <c r="O33" s="355"/>
      <c r="P33" s="395"/>
      <c r="Q33" s="347"/>
      <c r="R33" s="348"/>
      <c r="S33" s="401"/>
      <c r="T33" s="355"/>
      <c r="U33" s="356"/>
      <c r="V33" s="357"/>
      <c r="W33" s="357"/>
      <c r="X33" s="357"/>
      <c r="Y33" s="357"/>
      <c r="Z33" s="357"/>
      <c r="AA33" s="357"/>
      <c r="AB33" s="358"/>
      <c r="AC33" s="359"/>
      <c r="AD33" s="359"/>
      <c r="AE33" s="359"/>
      <c r="AF33" s="359"/>
      <c r="AG33" s="359"/>
      <c r="AH33" s="359"/>
      <c r="AI33" s="359"/>
      <c r="AJ33" s="359"/>
      <c r="AK33" s="358"/>
      <c r="AL33" s="418"/>
    </row>
    <row r="34" spans="1:38" hidden="1" x14ac:dyDescent="0.25">
      <c r="A34" s="281">
        <f>A32+1</f>
        <v>24</v>
      </c>
      <c r="B34" s="290" t="s">
        <v>947</v>
      </c>
      <c r="C34" s="412" t="s">
        <v>140</v>
      </c>
      <c r="D34" s="388"/>
      <c r="E34" s="390"/>
      <c r="F34" s="390"/>
      <c r="G34" s="390"/>
      <c r="H34" s="390"/>
      <c r="I34" s="302"/>
      <c r="J34" s="388"/>
      <c r="K34" s="390"/>
      <c r="L34" s="390"/>
      <c r="M34" s="390"/>
      <c r="N34" s="390"/>
      <c r="O34" s="390"/>
      <c r="P34" s="393"/>
      <c r="Q34" s="390"/>
      <c r="R34" s="302"/>
      <c r="S34" s="336"/>
      <c r="T34" s="390"/>
      <c r="U34" s="310"/>
      <c r="V34" s="292"/>
      <c r="W34" s="292"/>
      <c r="X34" s="304">
        <v>13</v>
      </c>
      <c r="Y34" s="292"/>
      <c r="Z34" s="292"/>
      <c r="AA34" s="292"/>
      <c r="AB34" s="293"/>
      <c r="AC34" s="303"/>
      <c r="AD34" s="303"/>
      <c r="AE34" s="303"/>
      <c r="AF34" s="303"/>
      <c r="AG34" s="303"/>
      <c r="AH34" s="303"/>
      <c r="AI34" s="303"/>
      <c r="AJ34" s="303"/>
      <c r="AK34" s="293"/>
    </row>
    <row r="35" spans="1:38" hidden="1" x14ac:dyDescent="0.25">
      <c r="A35" s="281">
        <f t="shared" si="0"/>
        <v>25</v>
      </c>
      <c r="B35" s="290" t="s">
        <v>963</v>
      </c>
      <c r="C35" s="412" t="s">
        <v>528</v>
      </c>
      <c r="D35" s="388"/>
      <c r="E35" s="390"/>
      <c r="F35" s="390"/>
      <c r="G35" s="390"/>
      <c r="H35" s="390"/>
      <c r="I35" s="302"/>
      <c r="J35" s="388"/>
      <c r="K35" s="390"/>
      <c r="L35" s="390"/>
      <c r="M35" s="390"/>
      <c r="N35" s="390"/>
      <c r="O35" s="390"/>
      <c r="P35" s="393"/>
      <c r="Q35" s="390"/>
      <c r="R35" s="302"/>
      <c r="S35" s="336"/>
      <c r="T35" s="335"/>
      <c r="U35" s="310"/>
      <c r="V35" s="292"/>
      <c r="W35" s="292"/>
      <c r="X35" s="292"/>
      <c r="Y35" s="304">
        <v>18</v>
      </c>
      <c r="Z35" s="292"/>
      <c r="AA35" s="292"/>
      <c r="AB35" s="293"/>
      <c r="AC35" s="303"/>
      <c r="AD35" s="303"/>
      <c r="AE35" s="303"/>
      <c r="AF35" s="303"/>
      <c r="AG35" s="303"/>
      <c r="AH35" s="303"/>
      <c r="AI35" s="303"/>
      <c r="AJ35" s="303"/>
      <c r="AK35" s="293"/>
    </row>
    <row r="36" spans="1:38" ht="18" hidden="1" customHeight="1" x14ac:dyDescent="0.25">
      <c r="A36" s="281">
        <f t="shared" si="0"/>
        <v>26</v>
      </c>
      <c r="B36" s="297" t="s">
        <v>962</v>
      </c>
      <c r="C36" s="413" t="s">
        <v>966</v>
      </c>
      <c r="D36" s="388"/>
      <c r="E36" s="390"/>
      <c r="F36" s="390"/>
      <c r="G36" s="390"/>
      <c r="H36" s="390"/>
      <c r="I36" s="302"/>
      <c r="J36" s="315"/>
      <c r="K36" s="279"/>
      <c r="L36" s="279"/>
      <c r="M36" s="279"/>
      <c r="N36" s="279"/>
      <c r="O36" s="279"/>
      <c r="P36" s="396">
        <v>23</v>
      </c>
      <c r="Q36" s="390"/>
      <c r="R36" s="302"/>
      <c r="S36" s="337"/>
      <c r="T36" s="279"/>
      <c r="U36" s="334"/>
      <c r="V36" s="280"/>
      <c r="W36" s="280"/>
      <c r="X36" s="280"/>
      <c r="Y36" s="280"/>
      <c r="Z36" s="280"/>
      <c r="AA36" s="280"/>
      <c r="AB36" s="319"/>
      <c r="AC36" s="320"/>
      <c r="AD36" s="320"/>
      <c r="AE36" s="320"/>
      <c r="AF36" s="320"/>
      <c r="AG36" s="320"/>
      <c r="AH36" s="320"/>
      <c r="AI36" s="320"/>
      <c r="AJ36" s="320"/>
      <c r="AK36" s="319"/>
    </row>
    <row r="37" spans="1:38" hidden="1" x14ac:dyDescent="0.25">
      <c r="A37" s="281">
        <f t="shared" si="0"/>
        <v>27</v>
      </c>
      <c r="B37" s="290" t="s">
        <v>962</v>
      </c>
      <c r="C37" s="410" t="s">
        <v>960</v>
      </c>
      <c r="D37" s="388"/>
      <c r="E37" s="390"/>
      <c r="F37" s="390"/>
      <c r="G37" s="390"/>
      <c r="H37" s="390"/>
      <c r="I37" s="302"/>
      <c r="J37" s="388"/>
      <c r="K37" s="390"/>
      <c r="L37" s="390"/>
      <c r="M37" s="390"/>
      <c r="N37" s="390"/>
      <c r="O37" s="390"/>
      <c r="P37" s="397">
        <v>23</v>
      </c>
      <c r="Q37" s="390"/>
      <c r="R37" s="302"/>
      <c r="S37" s="336"/>
      <c r="T37" s="390"/>
      <c r="U37" s="310"/>
      <c r="V37" s="292"/>
      <c r="W37" s="292"/>
      <c r="X37" s="292"/>
      <c r="Y37" s="292"/>
      <c r="Z37" s="292"/>
      <c r="AA37" s="292"/>
      <c r="AB37" s="293"/>
      <c r="AC37" s="303"/>
      <c r="AD37" s="303"/>
      <c r="AE37" s="303"/>
      <c r="AF37" s="303"/>
      <c r="AG37" s="303"/>
      <c r="AH37" s="303"/>
      <c r="AI37" s="303"/>
      <c r="AJ37" s="303"/>
      <c r="AK37" s="293"/>
    </row>
    <row r="38" spans="1:38" hidden="1" x14ac:dyDescent="0.25">
      <c r="A38" s="281">
        <f t="shared" si="0"/>
        <v>28</v>
      </c>
      <c r="B38" s="290" t="s">
        <v>962</v>
      </c>
      <c r="C38" s="410" t="s">
        <v>934</v>
      </c>
      <c r="D38" s="388"/>
      <c r="E38" s="390"/>
      <c r="F38" s="390"/>
      <c r="G38" s="390"/>
      <c r="H38" s="390"/>
      <c r="I38" s="302"/>
      <c r="J38" s="388"/>
      <c r="K38" s="390"/>
      <c r="L38" s="390"/>
      <c r="M38" s="390"/>
      <c r="N38" s="390"/>
      <c r="O38" s="390"/>
      <c r="P38" s="397">
        <v>23</v>
      </c>
      <c r="Q38" s="390"/>
      <c r="R38" s="302"/>
      <c r="S38" s="336"/>
      <c r="T38" s="390"/>
      <c r="U38" s="310"/>
      <c r="V38" s="292"/>
      <c r="W38" s="292"/>
      <c r="X38" s="292"/>
      <c r="Y38" s="292"/>
      <c r="Z38" s="311"/>
      <c r="AA38" s="292"/>
      <c r="AB38" s="293"/>
      <c r="AC38" s="303"/>
      <c r="AD38" s="303"/>
      <c r="AE38" s="303"/>
      <c r="AF38" s="303"/>
      <c r="AG38" s="303"/>
      <c r="AH38" s="303"/>
      <c r="AI38" s="303"/>
      <c r="AJ38" s="303"/>
      <c r="AK38" s="293"/>
    </row>
    <row r="39" spans="1:38" hidden="1" x14ac:dyDescent="0.25">
      <c r="A39" s="281">
        <f t="shared" si="0"/>
        <v>29</v>
      </c>
      <c r="B39" s="290" t="s">
        <v>962</v>
      </c>
      <c r="C39" s="410" t="s">
        <v>935</v>
      </c>
      <c r="D39" s="388"/>
      <c r="E39" s="390"/>
      <c r="F39" s="390"/>
      <c r="G39" s="390"/>
      <c r="H39" s="390"/>
      <c r="I39" s="302"/>
      <c r="J39" s="388"/>
      <c r="K39" s="390"/>
      <c r="L39" s="390"/>
      <c r="M39" s="390"/>
      <c r="N39" s="390"/>
      <c r="O39" s="390"/>
      <c r="P39" s="397">
        <v>23</v>
      </c>
      <c r="Q39" s="390"/>
      <c r="R39" s="302"/>
      <c r="S39" s="336"/>
      <c r="T39" s="390"/>
      <c r="U39" s="310"/>
      <c r="V39" s="292"/>
      <c r="W39" s="312"/>
      <c r="X39" s="312"/>
      <c r="Y39" s="292"/>
      <c r="Z39" s="311"/>
      <c r="AA39" s="292"/>
      <c r="AB39" s="293"/>
      <c r="AC39" s="313"/>
      <c r="AD39" s="313"/>
      <c r="AE39" s="313"/>
      <c r="AF39" s="313"/>
      <c r="AG39" s="313"/>
      <c r="AH39" s="313"/>
      <c r="AI39" s="313"/>
      <c r="AJ39" s="313"/>
      <c r="AK39" s="293"/>
    </row>
    <row r="40" spans="1:38" hidden="1" x14ac:dyDescent="0.25">
      <c r="A40" s="281">
        <f t="shared" si="0"/>
        <v>30</v>
      </c>
      <c r="B40" s="290" t="s">
        <v>962</v>
      </c>
      <c r="C40" s="410" t="s">
        <v>936</v>
      </c>
      <c r="D40" s="388"/>
      <c r="E40" s="390"/>
      <c r="F40" s="390"/>
      <c r="G40" s="390"/>
      <c r="H40" s="390"/>
      <c r="I40" s="302"/>
      <c r="J40" s="388"/>
      <c r="K40" s="390"/>
      <c r="L40" s="390"/>
      <c r="M40" s="390"/>
      <c r="N40" s="390"/>
      <c r="O40" s="390"/>
      <c r="P40" s="397">
        <v>23</v>
      </c>
      <c r="Q40" s="390"/>
      <c r="R40" s="302"/>
      <c r="S40" s="336"/>
      <c r="T40" s="390"/>
      <c r="U40" s="314"/>
      <c r="V40" s="292"/>
      <c r="W40" s="292"/>
      <c r="X40" s="292"/>
      <c r="Y40" s="292"/>
      <c r="Z40" s="311"/>
      <c r="AA40" s="312"/>
      <c r="AB40" s="293"/>
      <c r="AC40" s="303"/>
      <c r="AD40" s="303"/>
      <c r="AE40" s="303"/>
      <c r="AF40" s="303"/>
      <c r="AG40" s="303"/>
      <c r="AH40" s="303"/>
      <c r="AI40" s="303"/>
      <c r="AJ40" s="303"/>
      <c r="AK40" s="293"/>
    </row>
    <row r="41" spans="1:38" hidden="1" x14ac:dyDescent="0.25">
      <c r="A41" s="281">
        <f t="shared" si="0"/>
        <v>31</v>
      </c>
      <c r="B41" s="297" t="s">
        <v>948</v>
      </c>
      <c r="C41" s="414" t="s">
        <v>921</v>
      </c>
      <c r="D41" s="388"/>
      <c r="E41" s="390"/>
      <c r="F41" s="390"/>
      <c r="G41" s="390"/>
      <c r="H41" s="390"/>
      <c r="I41" s="302"/>
      <c r="J41" s="315"/>
      <c r="K41" s="279"/>
      <c r="L41" s="279"/>
      <c r="M41" s="279"/>
      <c r="N41" s="279"/>
      <c r="O41" s="279"/>
      <c r="P41" s="392"/>
      <c r="Q41" s="390"/>
      <c r="R41" s="302"/>
      <c r="S41" s="337"/>
      <c r="T41" s="279"/>
      <c r="U41" s="317"/>
      <c r="V41" s="280"/>
      <c r="W41" s="280"/>
      <c r="X41" s="280"/>
      <c r="Y41" s="280"/>
      <c r="Z41" s="324">
        <v>20</v>
      </c>
      <c r="AA41" s="318"/>
      <c r="AB41" s="319"/>
      <c r="AC41" s="320"/>
      <c r="AD41" s="320"/>
      <c r="AE41" s="320"/>
      <c r="AF41" s="320"/>
      <c r="AG41" s="320"/>
      <c r="AH41" s="320"/>
      <c r="AI41" s="320"/>
      <c r="AJ41" s="320"/>
      <c r="AK41" s="319"/>
    </row>
    <row r="42" spans="1:38" hidden="1" x14ac:dyDescent="0.25">
      <c r="A42" s="281">
        <f t="shared" si="0"/>
        <v>32</v>
      </c>
      <c r="B42" s="290" t="s">
        <v>948</v>
      </c>
      <c r="C42" s="412" t="s">
        <v>937</v>
      </c>
      <c r="D42" s="388"/>
      <c r="E42" s="390"/>
      <c r="F42" s="390"/>
      <c r="G42" s="390"/>
      <c r="H42" s="390"/>
      <c r="I42" s="302"/>
      <c r="J42" s="388"/>
      <c r="K42" s="390"/>
      <c r="L42" s="390"/>
      <c r="M42" s="390"/>
      <c r="N42" s="390"/>
      <c r="O42" s="390"/>
      <c r="P42" s="393"/>
      <c r="Q42" s="390"/>
      <c r="R42" s="302"/>
      <c r="S42" s="336"/>
      <c r="T42" s="390"/>
      <c r="U42" s="314"/>
      <c r="V42" s="292"/>
      <c r="W42" s="292"/>
      <c r="X42" s="292"/>
      <c r="Y42" s="292"/>
      <c r="Z42" s="325">
        <v>20</v>
      </c>
      <c r="AA42" s="312"/>
      <c r="AB42" s="293"/>
      <c r="AC42" s="303"/>
      <c r="AD42" s="303"/>
      <c r="AE42" s="303"/>
      <c r="AF42" s="303"/>
      <c r="AG42" s="303"/>
      <c r="AH42" s="303"/>
      <c r="AI42" s="303"/>
      <c r="AJ42" s="303"/>
      <c r="AK42" s="293"/>
    </row>
    <row r="43" spans="1:38" hidden="1" x14ac:dyDescent="0.25">
      <c r="A43" s="281">
        <f t="shared" si="0"/>
        <v>33</v>
      </c>
      <c r="B43" s="290" t="s">
        <v>948</v>
      </c>
      <c r="C43" s="410" t="s">
        <v>920</v>
      </c>
      <c r="D43" s="388"/>
      <c r="E43" s="390"/>
      <c r="F43" s="390"/>
      <c r="G43" s="390"/>
      <c r="H43" s="390"/>
      <c r="I43" s="302"/>
      <c r="J43" s="388"/>
      <c r="K43" s="390"/>
      <c r="L43" s="390"/>
      <c r="M43" s="390"/>
      <c r="N43" s="390"/>
      <c r="O43" s="390"/>
      <c r="P43" s="393"/>
      <c r="Q43" s="390"/>
      <c r="R43" s="302"/>
      <c r="S43" s="336"/>
      <c r="T43" s="390"/>
      <c r="U43" s="314"/>
      <c r="V43" s="292"/>
      <c r="W43" s="292"/>
      <c r="X43" s="292"/>
      <c r="Y43" s="292"/>
      <c r="Z43" s="325">
        <v>20</v>
      </c>
      <c r="AA43" s="312"/>
      <c r="AB43" s="293"/>
      <c r="AC43" s="303"/>
      <c r="AD43" s="303"/>
      <c r="AE43" s="303"/>
      <c r="AF43" s="303"/>
      <c r="AG43" s="303"/>
      <c r="AH43" s="303"/>
      <c r="AI43" s="303"/>
      <c r="AJ43" s="303"/>
      <c r="AK43" s="293"/>
    </row>
    <row r="44" spans="1:38" hidden="1" x14ac:dyDescent="0.25">
      <c r="A44" s="281">
        <f t="shared" si="0"/>
        <v>34</v>
      </c>
      <c r="B44" s="290" t="s">
        <v>948</v>
      </c>
      <c r="C44" s="410" t="s">
        <v>917</v>
      </c>
      <c r="D44" s="388"/>
      <c r="E44" s="390"/>
      <c r="F44" s="390"/>
      <c r="G44" s="390"/>
      <c r="H44" s="390"/>
      <c r="I44" s="302"/>
      <c r="J44" s="388"/>
      <c r="K44" s="390"/>
      <c r="L44" s="390"/>
      <c r="M44" s="390"/>
      <c r="N44" s="390"/>
      <c r="O44" s="390"/>
      <c r="P44" s="393"/>
      <c r="Q44" s="390"/>
      <c r="R44" s="302"/>
      <c r="S44" s="336"/>
      <c r="T44" s="390"/>
      <c r="U44" s="388"/>
      <c r="V44" s="292"/>
      <c r="W44" s="292"/>
      <c r="X44" s="292"/>
      <c r="Y44" s="292"/>
      <c r="Z44" s="304">
        <v>20</v>
      </c>
      <c r="AA44" s="376"/>
      <c r="AB44" s="377"/>
      <c r="AC44" s="303"/>
      <c r="AD44" s="303"/>
      <c r="AE44" s="303"/>
      <c r="AF44" s="303"/>
      <c r="AG44" s="303"/>
      <c r="AH44" s="303"/>
      <c r="AI44" s="303"/>
      <c r="AJ44" s="303"/>
      <c r="AK44" s="293"/>
    </row>
    <row r="45" spans="1:38" hidden="1" x14ac:dyDescent="0.25">
      <c r="A45" s="281">
        <f t="shared" si="0"/>
        <v>35</v>
      </c>
      <c r="B45" s="290" t="s">
        <v>948</v>
      </c>
      <c r="C45" s="410" t="s">
        <v>919</v>
      </c>
      <c r="D45" s="388"/>
      <c r="E45" s="390"/>
      <c r="F45" s="390"/>
      <c r="G45" s="390"/>
      <c r="H45" s="390"/>
      <c r="I45" s="302"/>
      <c r="J45" s="388"/>
      <c r="K45" s="390"/>
      <c r="L45" s="390"/>
      <c r="M45" s="390"/>
      <c r="N45" s="390"/>
      <c r="O45" s="390"/>
      <c r="P45" s="393"/>
      <c r="Q45" s="390"/>
      <c r="R45" s="302"/>
      <c r="S45" s="336"/>
      <c r="T45" s="390"/>
      <c r="U45" s="388"/>
      <c r="V45" s="292"/>
      <c r="W45" s="292"/>
      <c r="X45" s="292"/>
      <c r="Y45" s="292"/>
      <c r="Z45" s="306">
        <v>20</v>
      </c>
      <c r="AA45" s="376"/>
      <c r="AB45" s="377"/>
      <c r="AC45" s="303"/>
      <c r="AD45" s="303"/>
      <c r="AE45" s="303"/>
      <c r="AF45" s="303"/>
      <c r="AG45" s="303"/>
      <c r="AH45" s="303"/>
      <c r="AI45" s="303"/>
      <c r="AJ45" s="303"/>
      <c r="AK45" s="293"/>
    </row>
    <row r="46" spans="1:38" hidden="1" x14ac:dyDescent="0.25">
      <c r="A46" s="281">
        <f t="shared" si="0"/>
        <v>36</v>
      </c>
      <c r="B46" s="290" t="s">
        <v>948</v>
      </c>
      <c r="C46" s="410" t="s">
        <v>918</v>
      </c>
      <c r="D46" s="388"/>
      <c r="E46" s="390"/>
      <c r="F46" s="390"/>
      <c r="G46" s="390"/>
      <c r="H46" s="390"/>
      <c r="I46" s="302"/>
      <c r="J46" s="388"/>
      <c r="K46" s="390"/>
      <c r="L46" s="390"/>
      <c r="M46" s="390"/>
      <c r="N46" s="390"/>
      <c r="O46" s="390"/>
      <c r="P46" s="393"/>
      <c r="Q46" s="390"/>
      <c r="R46" s="302"/>
      <c r="S46" s="336"/>
      <c r="T46" s="390"/>
      <c r="U46" s="388"/>
      <c r="V46" s="390"/>
      <c r="W46" s="292"/>
      <c r="X46" s="292"/>
      <c r="Y46" s="292"/>
      <c r="Z46" s="325">
        <v>20</v>
      </c>
      <c r="AA46" s="378"/>
      <c r="AB46" s="379"/>
      <c r="AC46" s="303"/>
      <c r="AD46" s="303"/>
      <c r="AE46" s="303"/>
      <c r="AF46" s="303"/>
      <c r="AG46" s="303"/>
      <c r="AH46" s="303"/>
      <c r="AI46" s="303"/>
      <c r="AJ46" s="303"/>
      <c r="AK46" s="293"/>
    </row>
    <row r="47" spans="1:38" hidden="1" x14ac:dyDescent="0.25">
      <c r="A47" s="281">
        <f t="shared" si="0"/>
        <v>37</v>
      </c>
      <c r="B47" s="290" t="s">
        <v>948</v>
      </c>
      <c r="C47" s="410" t="s">
        <v>926</v>
      </c>
      <c r="D47" s="388"/>
      <c r="E47" s="390"/>
      <c r="F47" s="390"/>
      <c r="G47" s="390"/>
      <c r="H47" s="390"/>
      <c r="I47" s="302"/>
      <c r="J47" s="388"/>
      <c r="K47" s="390"/>
      <c r="L47" s="390"/>
      <c r="M47" s="390"/>
      <c r="N47" s="390"/>
      <c r="O47" s="390"/>
      <c r="P47" s="393"/>
      <c r="Q47" s="390"/>
      <c r="R47" s="302"/>
      <c r="S47" s="336"/>
      <c r="T47" s="390"/>
      <c r="U47" s="388"/>
      <c r="V47" s="390"/>
      <c r="W47" s="292"/>
      <c r="X47" s="292"/>
      <c r="Y47" s="292"/>
      <c r="Z47" s="325">
        <v>20</v>
      </c>
      <c r="AA47" s="376"/>
      <c r="AB47" s="379"/>
      <c r="AC47" s="303"/>
      <c r="AD47" s="303"/>
      <c r="AE47" s="303"/>
      <c r="AF47" s="303"/>
      <c r="AG47" s="303"/>
      <c r="AH47" s="303"/>
      <c r="AI47" s="303"/>
      <c r="AJ47" s="303"/>
      <c r="AK47" s="293"/>
    </row>
    <row r="48" spans="1:38" hidden="1" x14ac:dyDescent="0.25">
      <c r="A48" s="281">
        <f t="shared" si="0"/>
        <v>38</v>
      </c>
      <c r="B48" s="290" t="s">
        <v>948</v>
      </c>
      <c r="C48" s="410" t="s">
        <v>925</v>
      </c>
      <c r="D48" s="388"/>
      <c r="E48" s="390"/>
      <c r="F48" s="390"/>
      <c r="G48" s="390"/>
      <c r="H48" s="390"/>
      <c r="I48" s="302"/>
      <c r="J48" s="388"/>
      <c r="K48" s="390"/>
      <c r="L48" s="390"/>
      <c r="M48" s="390"/>
      <c r="N48" s="390"/>
      <c r="O48" s="390"/>
      <c r="P48" s="393"/>
      <c r="Q48" s="390"/>
      <c r="R48" s="302"/>
      <c r="S48" s="336"/>
      <c r="T48" s="390"/>
      <c r="U48" s="388"/>
      <c r="V48" s="390"/>
      <c r="W48" s="292"/>
      <c r="X48" s="292"/>
      <c r="Y48" s="292"/>
      <c r="Z48" s="325">
        <v>20</v>
      </c>
      <c r="AA48" s="376"/>
      <c r="AB48" s="379"/>
      <c r="AC48" s="303"/>
      <c r="AD48" s="303"/>
      <c r="AE48" s="303"/>
      <c r="AF48" s="303"/>
      <c r="AG48" s="303"/>
      <c r="AH48" s="303"/>
      <c r="AI48" s="303"/>
      <c r="AJ48" s="303"/>
      <c r="AK48" s="293"/>
    </row>
    <row r="49" spans="1:38" hidden="1" x14ac:dyDescent="0.25">
      <c r="A49" s="281">
        <f t="shared" si="0"/>
        <v>39</v>
      </c>
      <c r="B49" s="297" t="s">
        <v>950</v>
      </c>
      <c r="C49" s="414" t="s">
        <v>916</v>
      </c>
      <c r="D49" s="388"/>
      <c r="E49" s="390"/>
      <c r="F49" s="390"/>
      <c r="G49" s="390"/>
      <c r="H49" s="390"/>
      <c r="I49" s="302"/>
      <c r="J49" s="315"/>
      <c r="K49" s="279"/>
      <c r="L49" s="279"/>
      <c r="M49" s="279"/>
      <c r="N49" s="279"/>
      <c r="O49" s="279"/>
      <c r="P49" s="392"/>
      <c r="Q49" s="390"/>
      <c r="R49" s="302"/>
      <c r="S49" s="337"/>
      <c r="T49" s="279"/>
      <c r="U49" s="317"/>
      <c r="V49" s="280"/>
      <c r="W49" s="280"/>
      <c r="X49" s="280"/>
      <c r="Y49" s="280"/>
      <c r="Z49" s="280"/>
      <c r="AA49" s="318"/>
      <c r="AB49" s="319"/>
      <c r="AC49" s="326">
        <v>1</v>
      </c>
      <c r="AD49" s="320"/>
      <c r="AE49" s="320"/>
      <c r="AF49" s="320"/>
      <c r="AG49" s="320"/>
      <c r="AH49" s="320"/>
      <c r="AI49" s="320"/>
      <c r="AJ49" s="320"/>
      <c r="AK49" s="319"/>
    </row>
    <row r="50" spans="1:38" hidden="1" x14ac:dyDescent="0.25">
      <c r="A50" s="281">
        <f t="shared" si="0"/>
        <v>40</v>
      </c>
      <c r="B50" s="290" t="s">
        <v>953</v>
      </c>
      <c r="C50" s="412" t="s">
        <v>967</v>
      </c>
      <c r="D50" s="388"/>
      <c r="E50" s="390"/>
      <c r="F50" s="390"/>
      <c r="G50" s="390"/>
      <c r="H50" s="390"/>
      <c r="I50" s="302"/>
      <c r="J50" s="388"/>
      <c r="K50" s="390"/>
      <c r="L50" s="390"/>
      <c r="M50" s="390"/>
      <c r="N50" s="390"/>
      <c r="O50" s="390"/>
      <c r="P50" s="393"/>
      <c r="Q50" s="390"/>
      <c r="R50" s="302"/>
      <c r="S50" s="336"/>
      <c r="T50" s="390"/>
      <c r="U50" s="314"/>
      <c r="V50" s="292"/>
      <c r="W50" s="292"/>
      <c r="X50" s="292"/>
      <c r="Y50" s="292"/>
      <c r="Z50" s="311"/>
      <c r="AA50" s="312"/>
      <c r="AB50" s="293"/>
      <c r="AC50" s="303"/>
      <c r="AD50" s="327">
        <v>3</v>
      </c>
      <c r="AE50" s="303"/>
      <c r="AF50" s="303"/>
      <c r="AG50" s="303"/>
      <c r="AH50" s="303"/>
      <c r="AI50" s="303"/>
      <c r="AJ50" s="303"/>
      <c r="AK50" s="293"/>
    </row>
    <row r="51" spans="1:38" hidden="1" x14ac:dyDescent="0.25">
      <c r="A51" s="281">
        <f t="shared" si="0"/>
        <v>41</v>
      </c>
      <c r="B51" s="290" t="s">
        <v>951</v>
      </c>
      <c r="C51" s="410" t="s">
        <v>924</v>
      </c>
      <c r="D51" s="388"/>
      <c r="E51" s="390"/>
      <c r="F51" s="390"/>
      <c r="G51" s="390"/>
      <c r="H51" s="390"/>
      <c r="I51" s="302"/>
      <c r="J51" s="388"/>
      <c r="K51" s="390"/>
      <c r="L51" s="390"/>
      <c r="M51" s="390"/>
      <c r="N51" s="390"/>
      <c r="O51" s="390"/>
      <c r="P51" s="393"/>
      <c r="Q51" s="390"/>
      <c r="R51" s="302"/>
      <c r="S51" s="336"/>
      <c r="T51" s="390"/>
      <c r="U51" s="310"/>
      <c r="V51" s="292"/>
      <c r="W51" s="292"/>
      <c r="X51" s="292"/>
      <c r="Y51" s="292"/>
      <c r="Z51" s="311"/>
      <c r="AA51" s="292"/>
      <c r="AB51" s="293"/>
      <c r="AC51" s="303"/>
      <c r="AD51" s="303"/>
      <c r="AE51" s="327">
        <v>8</v>
      </c>
      <c r="AF51" s="303"/>
      <c r="AG51" s="303"/>
      <c r="AH51" s="303"/>
      <c r="AI51" s="303"/>
      <c r="AJ51" s="303"/>
      <c r="AK51" s="293"/>
    </row>
    <row r="52" spans="1:38" hidden="1" x14ac:dyDescent="0.25">
      <c r="A52" s="281">
        <f t="shared" si="0"/>
        <v>42</v>
      </c>
      <c r="B52" s="290" t="s">
        <v>951</v>
      </c>
      <c r="C52" s="410" t="s">
        <v>938</v>
      </c>
      <c r="D52" s="388"/>
      <c r="E52" s="390"/>
      <c r="F52" s="390"/>
      <c r="G52" s="390"/>
      <c r="H52" s="390"/>
      <c r="I52" s="302"/>
      <c r="J52" s="388"/>
      <c r="K52" s="390"/>
      <c r="L52" s="390"/>
      <c r="M52" s="390"/>
      <c r="N52" s="390"/>
      <c r="O52" s="390"/>
      <c r="P52" s="393"/>
      <c r="Q52" s="390"/>
      <c r="R52" s="302"/>
      <c r="S52" s="336"/>
      <c r="T52" s="390"/>
      <c r="U52" s="314"/>
      <c r="V52" s="292"/>
      <c r="W52" s="292"/>
      <c r="X52" s="292"/>
      <c r="Y52" s="292"/>
      <c r="Z52" s="311"/>
      <c r="AA52" s="312"/>
      <c r="AB52" s="293"/>
      <c r="AC52" s="303"/>
      <c r="AD52" s="303"/>
      <c r="AE52" s="303"/>
      <c r="AF52" s="327">
        <v>10</v>
      </c>
      <c r="AG52" s="303"/>
      <c r="AH52" s="303"/>
      <c r="AI52" s="303"/>
      <c r="AJ52" s="303"/>
      <c r="AK52" s="293"/>
    </row>
    <row r="53" spans="1:38" hidden="1" x14ac:dyDescent="0.25">
      <c r="A53" s="281">
        <f t="shared" si="0"/>
        <v>43</v>
      </c>
      <c r="B53" s="290" t="s">
        <v>951</v>
      </c>
      <c r="C53" s="410" t="s">
        <v>914</v>
      </c>
      <c r="D53" s="388"/>
      <c r="E53" s="390"/>
      <c r="F53" s="390"/>
      <c r="G53" s="390"/>
      <c r="H53" s="390"/>
      <c r="I53" s="302"/>
      <c r="J53" s="388"/>
      <c r="K53" s="390"/>
      <c r="L53" s="390"/>
      <c r="M53" s="390"/>
      <c r="N53" s="390"/>
      <c r="O53" s="390"/>
      <c r="P53" s="393"/>
      <c r="Q53" s="390"/>
      <c r="R53" s="302"/>
      <c r="S53" s="336"/>
      <c r="T53" s="390"/>
      <c r="U53" s="314"/>
      <c r="V53" s="292"/>
      <c r="W53" s="292"/>
      <c r="X53" s="292"/>
      <c r="Y53" s="292"/>
      <c r="Z53" s="311"/>
      <c r="AA53" s="312"/>
      <c r="AB53" s="293"/>
      <c r="AC53" s="303"/>
      <c r="AD53" s="303"/>
      <c r="AE53" s="303"/>
      <c r="AF53" s="303"/>
      <c r="AG53" s="327">
        <v>15</v>
      </c>
      <c r="AH53" s="303"/>
      <c r="AI53" s="303"/>
      <c r="AJ53" s="303"/>
      <c r="AK53" s="293"/>
    </row>
    <row r="54" spans="1:38" hidden="1" x14ac:dyDescent="0.25">
      <c r="A54" s="281">
        <f t="shared" si="0"/>
        <v>44</v>
      </c>
      <c r="B54" s="290" t="s">
        <v>958</v>
      </c>
      <c r="C54" s="410" t="s">
        <v>957</v>
      </c>
      <c r="D54" s="388"/>
      <c r="E54" s="390"/>
      <c r="F54" s="390"/>
      <c r="G54" s="390"/>
      <c r="H54" s="390"/>
      <c r="I54" s="302"/>
      <c r="J54" s="388"/>
      <c r="K54" s="390"/>
      <c r="L54" s="390"/>
      <c r="M54" s="390"/>
      <c r="N54" s="390"/>
      <c r="O54" s="390"/>
      <c r="P54" s="393"/>
      <c r="Q54" s="390"/>
      <c r="R54" s="302"/>
      <c r="S54" s="336"/>
      <c r="T54" s="390"/>
      <c r="U54" s="310"/>
      <c r="V54" s="292"/>
      <c r="W54" s="292"/>
      <c r="X54" s="292"/>
      <c r="Y54" s="292"/>
      <c r="Z54" s="311"/>
      <c r="AA54" s="292"/>
      <c r="AB54" s="293"/>
      <c r="AC54" s="303"/>
      <c r="AD54" s="303"/>
      <c r="AE54" s="303"/>
      <c r="AF54" s="303"/>
      <c r="AG54" s="303"/>
      <c r="AH54" s="327">
        <v>17</v>
      </c>
      <c r="AI54" s="303"/>
      <c r="AJ54" s="303"/>
      <c r="AK54" s="293"/>
    </row>
    <row r="55" spans="1:38" hidden="1" x14ac:dyDescent="0.25">
      <c r="A55" s="281">
        <f t="shared" si="0"/>
        <v>45</v>
      </c>
      <c r="B55" s="290" t="s">
        <v>954</v>
      </c>
      <c r="C55" s="410" t="s">
        <v>959</v>
      </c>
      <c r="D55" s="388"/>
      <c r="E55" s="390"/>
      <c r="F55" s="390"/>
      <c r="G55" s="390"/>
      <c r="H55" s="390"/>
      <c r="I55" s="302"/>
      <c r="J55" s="388"/>
      <c r="K55" s="390"/>
      <c r="L55" s="390"/>
      <c r="M55" s="390"/>
      <c r="N55" s="390"/>
      <c r="O55" s="390"/>
      <c r="P55" s="393"/>
      <c r="Q55" s="390"/>
      <c r="R55" s="302"/>
      <c r="S55" s="336"/>
      <c r="T55" s="390"/>
      <c r="U55" s="310"/>
      <c r="V55" s="292"/>
      <c r="W55" s="292"/>
      <c r="X55" s="292"/>
      <c r="Y55" s="292"/>
      <c r="Z55" s="311"/>
      <c r="AA55" s="292"/>
      <c r="AB55" s="293"/>
      <c r="AC55" s="303"/>
      <c r="AD55" s="303"/>
      <c r="AE55" s="303"/>
      <c r="AF55" s="303"/>
      <c r="AG55" s="303"/>
      <c r="AH55" s="303"/>
      <c r="AI55" s="327">
        <v>22</v>
      </c>
      <c r="AJ55" s="303"/>
      <c r="AK55" s="293"/>
    </row>
    <row r="56" spans="1:38" hidden="1" x14ac:dyDescent="0.25">
      <c r="A56" s="281">
        <f t="shared" si="0"/>
        <v>46</v>
      </c>
      <c r="B56" s="290" t="s">
        <v>952</v>
      </c>
      <c r="C56" s="410" t="s">
        <v>956</v>
      </c>
      <c r="D56" s="388"/>
      <c r="E56" s="390"/>
      <c r="F56" s="390"/>
      <c r="G56" s="390"/>
      <c r="H56" s="390"/>
      <c r="I56" s="302"/>
      <c r="J56" s="388"/>
      <c r="K56" s="390"/>
      <c r="L56" s="390"/>
      <c r="M56" s="390"/>
      <c r="N56" s="390"/>
      <c r="O56" s="390"/>
      <c r="P56" s="393"/>
      <c r="Q56" s="390"/>
      <c r="R56" s="302"/>
      <c r="S56" s="336"/>
      <c r="T56" s="390"/>
      <c r="U56" s="310"/>
      <c r="V56" s="292"/>
      <c r="W56" s="292"/>
      <c r="X56" s="292"/>
      <c r="Y56" s="292"/>
      <c r="Z56" s="311"/>
      <c r="AA56" s="292"/>
      <c r="AB56" s="293"/>
      <c r="AC56" s="303"/>
      <c r="AD56" s="303"/>
      <c r="AE56" s="303"/>
      <c r="AF56" s="303"/>
      <c r="AG56" s="303"/>
      <c r="AH56" s="303"/>
      <c r="AI56" s="303"/>
      <c r="AJ56" s="327">
        <v>24</v>
      </c>
      <c r="AK56" s="293"/>
    </row>
    <row r="57" spans="1:38" ht="15.75" hidden="1" thickBot="1" x14ac:dyDescent="0.3">
      <c r="A57" s="282">
        <f t="shared" si="0"/>
        <v>47</v>
      </c>
      <c r="B57" s="294" t="s">
        <v>949</v>
      </c>
      <c r="C57" s="415" t="s">
        <v>915</v>
      </c>
      <c r="D57" s="388"/>
      <c r="E57" s="390"/>
      <c r="F57" s="390"/>
      <c r="G57" s="390"/>
      <c r="H57" s="390"/>
      <c r="I57" s="302"/>
      <c r="J57" s="389"/>
      <c r="K57" s="391"/>
      <c r="L57" s="391"/>
      <c r="M57" s="391"/>
      <c r="N57" s="391"/>
      <c r="O57" s="391"/>
      <c r="P57" s="398"/>
      <c r="Q57" s="390"/>
      <c r="R57" s="302"/>
      <c r="S57" s="338"/>
      <c r="T57" s="391"/>
      <c r="U57" s="322"/>
      <c r="V57" s="307"/>
      <c r="W57" s="307"/>
      <c r="X57" s="307"/>
      <c r="Y57" s="307"/>
      <c r="Z57" s="321"/>
      <c r="AA57" s="323"/>
      <c r="AB57" s="308"/>
      <c r="AC57" s="309"/>
      <c r="AD57" s="309"/>
      <c r="AE57" s="309"/>
      <c r="AF57" s="309"/>
      <c r="AG57" s="309"/>
      <c r="AH57" s="309"/>
      <c r="AI57" s="309"/>
      <c r="AJ57" s="309"/>
      <c r="AK57" s="407">
        <v>29</v>
      </c>
    </row>
    <row r="58" spans="1:38" s="353" customFormat="1" hidden="1" x14ac:dyDescent="0.25">
      <c r="A58" s="344">
        <f t="shared" si="0"/>
        <v>48</v>
      </c>
      <c r="B58" s="345" t="s">
        <v>978</v>
      </c>
      <c r="C58" s="410" t="s">
        <v>979</v>
      </c>
      <c r="D58" s="346"/>
      <c r="E58" s="347"/>
      <c r="F58" s="347"/>
      <c r="G58" s="347"/>
      <c r="H58" s="347"/>
      <c r="I58" s="348"/>
      <c r="J58" s="346"/>
      <c r="K58" s="347"/>
      <c r="L58" s="347"/>
      <c r="M58" s="347"/>
      <c r="N58" s="347"/>
      <c r="O58" s="347"/>
      <c r="P58" s="394"/>
      <c r="Q58" s="347"/>
      <c r="R58" s="348"/>
      <c r="S58" s="349"/>
      <c r="T58" s="347"/>
      <c r="U58" s="360"/>
      <c r="V58" s="351"/>
      <c r="W58" s="351"/>
      <c r="X58" s="351"/>
      <c r="Y58" s="351"/>
      <c r="Z58" s="361"/>
      <c r="AA58" s="351"/>
      <c r="AB58" s="352"/>
      <c r="AC58" s="350"/>
      <c r="AD58" s="350"/>
      <c r="AE58" s="350"/>
      <c r="AF58" s="350"/>
      <c r="AG58" s="350"/>
      <c r="AH58" s="350"/>
      <c r="AI58" s="350"/>
      <c r="AJ58" s="350"/>
      <c r="AK58" s="408">
        <v>29</v>
      </c>
      <c r="AL58" s="418"/>
    </row>
    <row r="59" spans="1:38" s="353" customFormat="1" hidden="1" x14ac:dyDescent="0.25">
      <c r="A59" s="344">
        <f t="shared" si="0"/>
        <v>49</v>
      </c>
      <c r="B59" s="345" t="s">
        <v>978</v>
      </c>
      <c r="C59" s="410" t="s">
        <v>980</v>
      </c>
      <c r="D59" s="346"/>
      <c r="E59" s="347"/>
      <c r="F59" s="347"/>
      <c r="G59" s="347"/>
      <c r="H59" s="347"/>
      <c r="I59" s="348"/>
      <c r="J59" s="346"/>
      <c r="K59" s="347"/>
      <c r="L59" s="347"/>
      <c r="M59" s="347"/>
      <c r="N59" s="347"/>
      <c r="O59" s="347"/>
      <c r="P59" s="394"/>
      <c r="Q59" s="347"/>
      <c r="R59" s="348"/>
      <c r="S59" s="349"/>
      <c r="T59" s="347"/>
      <c r="U59" s="360"/>
      <c r="V59" s="351"/>
      <c r="W59" s="351"/>
      <c r="X59" s="351"/>
      <c r="Y59" s="351"/>
      <c r="Z59" s="361"/>
      <c r="AA59" s="351"/>
      <c r="AB59" s="352"/>
      <c r="AC59" s="350"/>
      <c r="AD59" s="350"/>
      <c r="AE59" s="350"/>
      <c r="AF59" s="350"/>
      <c r="AG59" s="350"/>
      <c r="AH59" s="350"/>
      <c r="AI59" s="350"/>
      <c r="AJ59" s="350"/>
      <c r="AK59" s="408">
        <v>29</v>
      </c>
      <c r="AL59" s="418"/>
    </row>
    <row r="60" spans="1:38" s="353" customFormat="1" ht="15.75" hidden="1" thickBot="1" x14ac:dyDescent="0.3">
      <c r="A60" s="362">
        <f t="shared" si="0"/>
        <v>50</v>
      </c>
      <c r="B60" s="363" t="s">
        <v>978</v>
      </c>
      <c r="C60" s="415" t="s">
        <v>981</v>
      </c>
      <c r="D60" s="364"/>
      <c r="E60" s="365"/>
      <c r="F60" s="365"/>
      <c r="G60" s="365"/>
      <c r="H60" s="365"/>
      <c r="I60" s="367"/>
      <c r="J60" s="364"/>
      <c r="K60" s="365"/>
      <c r="L60" s="365"/>
      <c r="M60" s="365"/>
      <c r="N60" s="365"/>
      <c r="O60" s="365"/>
      <c r="P60" s="399"/>
      <c r="Q60" s="365"/>
      <c r="R60" s="367"/>
      <c r="S60" s="366"/>
      <c r="T60" s="365"/>
      <c r="U60" s="368"/>
      <c r="V60" s="369"/>
      <c r="W60" s="369"/>
      <c r="X60" s="369"/>
      <c r="Y60" s="369"/>
      <c r="Z60" s="370"/>
      <c r="AA60" s="371"/>
      <c r="AB60" s="372"/>
      <c r="AC60" s="373"/>
      <c r="AD60" s="373"/>
      <c r="AE60" s="373"/>
      <c r="AF60" s="373"/>
      <c r="AG60" s="373"/>
      <c r="AH60" s="373"/>
      <c r="AI60" s="373"/>
      <c r="AJ60" s="373"/>
      <c r="AK60" s="407">
        <v>29</v>
      </c>
      <c r="AL60" s="418"/>
    </row>
    <row r="61" spans="1:38" x14ac:dyDescent="0.25">
      <c r="A61" s="278"/>
      <c r="B61" s="339"/>
      <c r="C61" s="339"/>
      <c r="D61" s="340"/>
      <c r="E61" s="340"/>
      <c r="F61" s="340"/>
      <c r="G61" s="340"/>
      <c r="H61" s="340"/>
      <c r="I61" s="340"/>
      <c r="J61" s="340"/>
      <c r="K61" s="340"/>
      <c r="L61" s="340"/>
      <c r="M61" s="340"/>
      <c r="N61" s="340"/>
      <c r="O61" s="340"/>
      <c r="P61" s="340"/>
      <c r="Q61" s="340"/>
      <c r="R61" s="340"/>
      <c r="S61" s="340"/>
      <c r="T61" s="340"/>
      <c r="U61" s="341"/>
      <c r="V61" s="342"/>
      <c r="W61" s="342"/>
      <c r="X61" s="342"/>
      <c r="Y61" s="342"/>
      <c r="Z61" s="343"/>
      <c r="AA61" s="341"/>
      <c r="AB61" s="342"/>
      <c r="AC61" s="342"/>
      <c r="AD61" s="342"/>
      <c r="AE61" s="342"/>
      <c r="AF61" s="342"/>
      <c r="AG61" s="342"/>
      <c r="AH61" s="342"/>
      <c r="AI61" s="342"/>
      <c r="AJ61" s="342"/>
      <c r="AK61" s="374"/>
    </row>
    <row r="62" spans="1:38" ht="15.75" customHeight="1" x14ac:dyDescent="0.25"/>
  </sheetData>
  <mergeCells count="11">
    <mergeCell ref="D6:AK6"/>
    <mergeCell ref="AL6:AL8"/>
    <mergeCell ref="D7:I7"/>
    <mergeCell ref="J7:R7"/>
    <mergeCell ref="U7:AB7"/>
    <mergeCell ref="AC7:AK7"/>
    <mergeCell ref="A1:C4"/>
    <mergeCell ref="A5:C5"/>
    <mergeCell ref="A6:A8"/>
    <mergeCell ref="B6:B8"/>
    <mergeCell ref="C6:C8"/>
  </mergeCells>
  <pageMargins left="0" right="0" top="0" bottom="0" header="0.11811023622047245" footer="0"/>
  <pageSetup paperSize="9" scale="6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067B8E-329E-422E-A217-1E1D9D855898}">
  <dimension ref="A1:AK62"/>
  <sheetViews>
    <sheetView zoomScaleNormal="100" zoomScaleSheetLayoutView="70" workbookViewId="0">
      <selection activeCell="A5" sqref="A5:C5"/>
    </sheetView>
  </sheetViews>
  <sheetFormatPr defaultRowHeight="15" x14ac:dyDescent="0.25"/>
  <cols>
    <col min="1" max="1" width="3.5703125" style="283" bestFit="1" customWidth="1"/>
    <col min="2" max="2" width="35.7109375" style="283" customWidth="1"/>
    <col min="3" max="3" width="37.7109375" style="283" bestFit="1" customWidth="1"/>
    <col min="4" max="5" width="3.42578125" style="284" hidden="1" customWidth="1"/>
    <col min="6" max="8" width="5.28515625" style="284" hidden="1" customWidth="1"/>
    <col min="9" max="19" width="3.42578125" style="284" hidden="1" customWidth="1"/>
    <col min="20" max="20" width="4.42578125" style="284" hidden="1" customWidth="1"/>
    <col min="21" max="36" width="3.42578125" style="284" hidden="1" customWidth="1"/>
    <col min="37" max="37" width="4.85546875" style="284" hidden="1" customWidth="1"/>
    <col min="38" max="16384" width="9.140625" style="283"/>
  </cols>
  <sheetData>
    <row r="1" spans="1:37" s="278" customFormat="1" ht="15" customHeight="1" x14ac:dyDescent="0.25">
      <c r="A1" s="498" t="s">
        <v>987</v>
      </c>
      <c r="B1" s="498"/>
      <c r="C1" s="498"/>
      <c r="D1" s="427"/>
      <c r="E1" s="427"/>
      <c r="F1" s="427"/>
      <c r="G1" s="427"/>
      <c r="H1" s="427"/>
      <c r="I1" s="427"/>
      <c r="J1" s="427"/>
      <c r="K1" s="427"/>
      <c r="L1" s="427"/>
      <c r="M1" s="427"/>
      <c r="N1" s="427"/>
      <c r="O1" s="427"/>
      <c r="P1" s="427"/>
      <c r="Q1" s="427"/>
      <c r="R1" s="427"/>
      <c r="S1" s="427"/>
      <c r="T1" s="427"/>
      <c r="U1" s="427"/>
      <c r="V1" s="427"/>
      <c r="W1" s="427"/>
      <c r="X1" s="427"/>
      <c r="Y1" s="427"/>
      <c r="Z1" s="427"/>
      <c r="AA1" s="427"/>
      <c r="AB1" s="427"/>
      <c r="AC1" s="427"/>
      <c r="AD1" s="427"/>
      <c r="AE1" s="427"/>
      <c r="AF1" s="427"/>
      <c r="AG1" s="427"/>
      <c r="AH1" s="427"/>
      <c r="AI1" s="427"/>
      <c r="AJ1" s="427"/>
      <c r="AK1" s="427"/>
    </row>
    <row r="2" spans="1:37" s="278" customFormat="1" ht="15" customHeight="1" x14ac:dyDescent="0.25">
      <c r="A2" s="498"/>
      <c r="B2" s="498"/>
      <c r="C2" s="498"/>
      <c r="D2" s="427"/>
      <c r="E2" s="427"/>
      <c r="F2" s="427"/>
      <c r="G2" s="427"/>
      <c r="H2" s="427"/>
      <c r="I2" s="427"/>
      <c r="J2" s="427"/>
      <c r="K2" s="427"/>
      <c r="L2" s="427"/>
      <c r="M2" s="427"/>
      <c r="N2" s="427"/>
      <c r="O2" s="427"/>
      <c r="P2" s="427"/>
      <c r="Q2" s="427"/>
      <c r="R2" s="427"/>
      <c r="S2" s="427"/>
      <c r="T2" s="427"/>
      <c r="U2" s="427"/>
      <c r="V2" s="427"/>
      <c r="W2" s="427"/>
      <c r="X2" s="427"/>
      <c r="Y2" s="427"/>
      <c r="Z2" s="427"/>
      <c r="AA2" s="427"/>
      <c r="AB2" s="427"/>
      <c r="AC2" s="427"/>
      <c r="AD2" s="427"/>
      <c r="AE2" s="427"/>
      <c r="AF2" s="427"/>
      <c r="AG2" s="427"/>
      <c r="AH2" s="427"/>
      <c r="AI2" s="427"/>
      <c r="AJ2" s="427"/>
      <c r="AK2" s="427"/>
    </row>
    <row r="3" spans="1:37" s="278" customFormat="1" ht="15" customHeight="1" x14ac:dyDescent="0.25">
      <c r="A3" s="498"/>
      <c r="B3" s="498"/>
      <c r="C3" s="498"/>
      <c r="D3" s="427"/>
      <c r="E3" s="427"/>
      <c r="F3" s="427"/>
      <c r="G3" s="427"/>
      <c r="H3" s="427"/>
      <c r="I3" s="427"/>
      <c r="J3" s="427"/>
      <c r="K3" s="427"/>
      <c r="L3" s="427"/>
      <c r="M3" s="427"/>
      <c r="N3" s="427"/>
      <c r="O3" s="427"/>
      <c r="P3" s="427"/>
      <c r="Q3" s="427"/>
      <c r="R3" s="427"/>
      <c r="S3" s="427"/>
      <c r="T3" s="427"/>
      <c r="U3" s="427"/>
      <c r="V3" s="427"/>
      <c r="W3" s="427"/>
      <c r="X3" s="427"/>
      <c r="Y3" s="427"/>
      <c r="Z3" s="427"/>
      <c r="AA3" s="427"/>
      <c r="AB3" s="427"/>
      <c r="AC3" s="427"/>
      <c r="AD3" s="427"/>
      <c r="AE3" s="427"/>
      <c r="AF3" s="427"/>
      <c r="AG3" s="427"/>
      <c r="AH3" s="427"/>
      <c r="AI3" s="427"/>
      <c r="AJ3" s="427"/>
      <c r="AK3" s="427"/>
    </row>
    <row r="4" spans="1:37" s="278" customFormat="1" ht="15" customHeight="1" x14ac:dyDescent="0.25">
      <c r="A4" s="498"/>
      <c r="B4" s="498"/>
      <c r="C4" s="498"/>
      <c r="D4" s="427"/>
      <c r="E4" s="427"/>
      <c r="F4" s="427"/>
      <c r="G4" s="427"/>
      <c r="H4" s="427"/>
      <c r="I4" s="427"/>
      <c r="J4" s="427"/>
      <c r="K4" s="427"/>
      <c r="L4" s="427"/>
      <c r="M4" s="427"/>
      <c r="N4" s="427"/>
      <c r="O4" s="427"/>
      <c r="P4" s="427"/>
      <c r="Q4" s="427"/>
      <c r="R4" s="427"/>
      <c r="S4" s="427"/>
      <c r="T4" s="427"/>
      <c r="U4" s="427"/>
      <c r="V4" s="427"/>
      <c r="W4" s="427"/>
      <c r="X4" s="427"/>
      <c r="Y4" s="427"/>
      <c r="Z4" s="427"/>
      <c r="AA4" s="427"/>
      <c r="AB4" s="427"/>
      <c r="AC4" s="427"/>
      <c r="AD4" s="427"/>
      <c r="AE4" s="427"/>
      <c r="AF4" s="427"/>
      <c r="AG4" s="427"/>
      <c r="AH4" s="427"/>
      <c r="AI4" s="427"/>
      <c r="AJ4" s="427"/>
      <c r="AK4" s="427"/>
    </row>
    <row r="5" spans="1:37" s="278" customFormat="1" ht="15.75" customHeight="1" thickBot="1" x14ac:dyDescent="0.3">
      <c r="A5" s="499" t="s">
        <v>989</v>
      </c>
      <c r="B5" s="499"/>
      <c r="C5" s="499"/>
      <c r="D5" s="428"/>
      <c r="E5" s="428"/>
      <c r="F5" s="428"/>
      <c r="G5" s="428"/>
      <c r="H5" s="428"/>
      <c r="I5" s="428"/>
      <c r="J5" s="428"/>
      <c r="K5" s="428"/>
      <c r="L5" s="428"/>
      <c r="M5" s="428"/>
      <c r="N5" s="428"/>
      <c r="O5" s="428"/>
      <c r="P5" s="428"/>
      <c r="Q5" s="428"/>
      <c r="R5" s="428"/>
      <c r="S5" s="428"/>
      <c r="T5" s="428"/>
      <c r="U5" s="428"/>
      <c r="V5" s="428"/>
      <c r="W5" s="428"/>
      <c r="X5" s="428"/>
      <c r="Y5" s="428"/>
      <c r="Z5" s="428"/>
      <c r="AA5" s="428"/>
      <c r="AB5" s="428"/>
      <c r="AC5" s="428"/>
      <c r="AD5" s="428"/>
      <c r="AE5" s="428"/>
      <c r="AF5" s="428"/>
      <c r="AG5" s="428"/>
      <c r="AH5" s="428"/>
      <c r="AI5" s="428"/>
      <c r="AJ5" s="428"/>
      <c r="AK5" s="428"/>
    </row>
    <row r="6" spans="1:37" s="278" customFormat="1" ht="15.75" thickBot="1" x14ac:dyDescent="0.3">
      <c r="A6" s="500" t="s">
        <v>927</v>
      </c>
      <c r="B6" s="503" t="s">
        <v>955</v>
      </c>
      <c r="C6" s="506" t="s">
        <v>939</v>
      </c>
      <c r="D6" s="509" t="s">
        <v>928</v>
      </c>
      <c r="E6" s="510"/>
      <c r="F6" s="510"/>
      <c r="G6" s="510"/>
      <c r="H6" s="510"/>
      <c r="I6" s="510"/>
      <c r="J6" s="510"/>
      <c r="K6" s="510"/>
      <c r="L6" s="510"/>
      <c r="M6" s="510"/>
      <c r="N6" s="510"/>
      <c r="O6" s="510"/>
      <c r="P6" s="510"/>
      <c r="Q6" s="510"/>
      <c r="R6" s="510"/>
      <c r="S6" s="510"/>
      <c r="T6" s="510"/>
      <c r="U6" s="510"/>
      <c r="V6" s="510"/>
      <c r="W6" s="510"/>
      <c r="X6" s="510"/>
      <c r="Y6" s="510"/>
      <c r="Z6" s="510"/>
      <c r="AA6" s="510"/>
      <c r="AB6" s="510"/>
      <c r="AC6" s="510"/>
      <c r="AD6" s="510"/>
      <c r="AE6" s="510"/>
      <c r="AF6" s="510"/>
      <c r="AG6" s="510"/>
      <c r="AH6" s="510"/>
      <c r="AI6" s="510"/>
      <c r="AJ6" s="510"/>
      <c r="AK6" s="511"/>
    </row>
    <row r="7" spans="1:37" ht="15" customHeight="1" thickBot="1" x14ac:dyDescent="0.3">
      <c r="A7" s="501"/>
      <c r="B7" s="504"/>
      <c r="C7" s="507"/>
      <c r="D7" s="512" t="s">
        <v>929</v>
      </c>
      <c r="E7" s="513"/>
      <c r="F7" s="513"/>
      <c r="G7" s="513"/>
      <c r="H7" s="513"/>
      <c r="I7" s="514"/>
      <c r="J7" s="512" t="s">
        <v>930</v>
      </c>
      <c r="K7" s="513"/>
      <c r="L7" s="513"/>
      <c r="M7" s="513"/>
      <c r="N7" s="513"/>
      <c r="O7" s="513"/>
      <c r="P7" s="513"/>
      <c r="Q7" s="513"/>
      <c r="R7" s="514"/>
      <c r="S7" s="386" t="s">
        <v>931</v>
      </c>
      <c r="T7" s="387"/>
      <c r="U7" s="512" t="s">
        <v>932</v>
      </c>
      <c r="V7" s="513"/>
      <c r="W7" s="513"/>
      <c r="X7" s="513"/>
      <c r="Y7" s="513"/>
      <c r="Z7" s="513"/>
      <c r="AA7" s="513"/>
      <c r="AB7" s="514"/>
      <c r="AC7" s="512" t="s">
        <v>933</v>
      </c>
      <c r="AD7" s="513"/>
      <c r="AE7" s="513"/>
      <c r="AF7" s="513"/>
      <c r="AG7" s="513"/>
      <c r="AH7" s="513"/>
      <c r="AI7" s="513"/>
      <c r="AJ7" s="513"/>
      <c r="AK7" s="514"/>
    </row>
    <row r="8" spans="1:37" s="284" customFormat="1" ht="52.5" customHeight="1" thickBot="1" x14ac:dyDescent="0.3">
      <c r="A8" s="502"/>
      <c r="B8" s="505"/>
      <c r="C8" s="508"/>
      <c r="D8" s="381" t="s">
        <v>983</v>
      </c>
      <c r="E8" s="384" t="s">
        <v>984</v>
      </c>
      <c r="F8" s="384" t="s">
        <v>983</v>
      </c>
      <c r="G8" s="384" t="s">
        <v>984</v>
      </c>
      <c r="H8" s="384" t="s">
        <v>983</v>
      </c>
      <c r="I8" s="382" t="s">
        <v>984</v>
      </c>
      <c r="J8" s="381" t="s">
        <v>983</v>
      </c>
      <c r="K8" s="384" t="s">
        <v>984</v>
      </c>
      <c r="L8" s="384" t="s">
        <v>983</v>
      </c>
      <c r="M8" s="384" t="s">
        <v>984</v>
      </c>
      <c r="N8" s="384" t="s">
        <v>983</v>
      </c>
      <c r="O8" s="384" t="s">
        <v>984</v>
      </c>
      <c r="P8" s="384" t="s">
        <v>983</v>
      </c>
      <c r="Q8" s="384" t="s">
        <v>984</v>
      </c>
      <c r="R8" s="385" t="s">
        <v>985</v>
      </c>
      <c r="S8" s="383" t="s">
        <v>984</v>
      </c>
      <c r="T8" s="385" t="s">
        <v>983</v>
      </c>
      <c r="U8" s="383" t="s">
        <v>983</v>
      </c>
      <c r="V8" s="384" t="s">
        <v>984</v>
      </c>
      <c r="W8" s="383" t="s">
        <v>983</v>
      </c>
      <c r="X8" s="384" t="s">
        <v>984</v>
      </c>
      <c r="Y8" s="383" t="s">
        <v>983</v>
      </c>
      <c r="Z8" s="384" t="s">
        <v>984</v>
      </c>
      <c r="AA8" s="383" t="s">
        <v>983</v>
      </c>
      <c r="AB8" s="384" t="s">
        <v>984</v>
      </c>
      <c r="AC8" s="383" t="s">
        <v>983</v>
      </c>
      <c r="AD8" s="384" t="s">
        <v>984</v>
      </c>
      <c r="AE8" s="383" t="s">
        <v>983</v>
      </c>
      <c r="AF8" s="384" t="s">
        <v>984</v>
      </c>
      <c r="AG8" s="383" t="s">
        <v>983</v>
      </c>
      <c r="AH8" s="384" t="s">
        <v>984</v>
      </c>
      <c r="AI8" s="383" t="s">
        <v>983</v>
      </c>
      <c r="AJ8" s="384" t="s">
        <v>984</v>
      </c>
      <c r="AK8" s="385" t="s">
        <v>983</v>
      </c>
    </row>
    <row r="9" spans="1:37" hidden="1" x14ac:dyDescent="0.25">
      <c r="A9" s="285">
        <v>1</v>
      </c>
      <c r="B9" s="286" t="s">
        <v>940</v>
      </c>
      <c r="C9" s="409" t="s">
        <v>254</v>
      </c>
      <c r="D9" s="329">
        <v>12</v>
      </c>
      <c r="E9" s="279"/>
      <c r="F9" s="279"/>
      <c r="G9" s="279"/>
      <c r="H9" s="279"/>
      <c r="I9" s="316"/>
      <c r="J9" s="315"/>
      <c r="K9" s="279"/>
      <c r="L9" s="279"/>
      <c r="M9" s="279"/>
      <c r="N9" s="279"/>
      <c r="O9" s="279"/>
      <c r="P9" s="392"/>
      <c r="Q9" s="279"/>
      <c r="R9" s="316"/>
      <c r="S9" s="400"/>
      <c r="T9" s="299"/>
      <c r="U9" s="300"/>
      <c r="V9" s="288"/>
      <c r="W9" s="288"/>
      <c r="X9" s="288"/>
      <c r="Y9" s="288"/>
      <c r="Z9" s="288"/>
      <c r="AA9" s="288"/>
      <c r="AB9" s="289"/>
      <c r="AC9" s="300"/>
      <c r="AD9" s="300"/>
      <c r="AE9" s="300"/>
      <c r="AF9" s="300"/>
      <c r="AG9" s="300"/>
      <c r="AH9" s="300"/>
      <c r="AI9" s="300"/>
      <c r="AJ9" s="300"/>
      <c r="AK9" s="289"/>
    </row>
    <row r="10" spans="1:37" hidden="1" x14ac:dyDescent="0.25">
      <c r="A10" s="281">
        <f>A9+1</f>
        <v>2</v>
      </c>
      <c r="B10" s="290" t="s">
        <v>941</v>
      </c>
      <c r="C10" s="410" t="s">
        <v>284</v>
      </c>
      <c r="D10" s="388"/>
      <c r="E10" s="306">
        <v>14</v>
      </c>
      <c r="F10" s="390"/>
      <c r="G10" s="390"/>
      <c r="H10" s="390"/>
      <c r="I10" s="302"/>
      <c r="J10" s="388"/>
      <c r="K10" s="390"/>
      <c r="L10" s="390"/>
      <c r="M10" s="390"/>
      <c r="N10" s="390"/>
      <c r="O10" s="390"/>
      <c r="P10" s="393"/>
      <c r="Q10" s="390"/>
      <c r="R10" s="302"/>
      <c r="S10" s="336"/>
      <c r="T10" s="302"/>
      <c r="U10" s="303"/>
      <c r="V10" s="292"/>
      <c r="W10" s="292"/>
      <c r="X10" s="292"/>
      <c r="Y10" s="292"/>
      <c r="Z10" s="292"/>
      <c r="AA10" s="292"/>
      <c r="AB10" s="293"/>
      <c r="AC10" s="303"/>
      <c r="AD10" s="303"/>
      <c r="AE10" s="303"/>
      <c r="AF10" s="303"/>
      <c r="AG10" s="303"/>
      <c r="AH10" s="303"/>
      <c r="AI10" s="303"/>
      <c r="AJ10" s="303"/>
      <c r="AK10" s="293"/>
    </row>
    <row r="11" spans="1:37" hidden="1" x14ac:dyDescent="0.25">
      <c r="A11" s="281">
        <f t="shared" ref="A11:A60" si="0">A10+1</f>
        <v>3</v>
      </c>
      <c r="B11" s="290" t="s">
        <v>964</v>
      </c>
      <c r="C11" s="410" t="s">
        <v>304</v>
      </c>
      <c r="D11" s="388"/>
      <c r="E11" s="390"/>
      <c r="F11" s="390"/>
      <c r="G11" s="390"/>
      <c r="H11" s="390"/>
      <c r="I11" s="302"/>
      <c r="J11" s="301">
        <v>2</v>
      </c>
      <c r="K11" s="390"/>
      <c r="L11" s="390"/>
      <c r="M11" s="390"/>
      <c r="N11" s="390"/>
      <c r="O11" s="390"/>
      <c r="P11" s="393"/>
      <c r="Q11" s="390"/>
      <c r="R11" s="302"/>
      <c r="S11" s="336"/>
      <c r="T11" s="302"/>
      <c r="U11" s="303"/>
      <c r="V11" s="292"/>
      <c r="W11" s="292"/>
      <c r="X11" s="292"/>
      <c r="Y11" s="292"/>
      <c r="Z11" s="292"/>
      <c r="AA11" s="292"/>
      <c r="AB11" s="293"/>
      <c r="AC11" s="303"/>
      <c r="AD11" s="303"/>
      <c r="AE11" s="303"/>
      <c r="AF11" s="303"/>
      <c r="AG11" s="303"/>
      <c r="AH11" s="303"/>
      <c r="AI11" s="303"/>
      <c r="AJ11" s="303"/>
      <c r="AK11" s="293"/>
    </row>
    <row r="12" spans="1:37" hidden="1" x14ac:dyDescent="0.25">
      <c r="A12" s="281">
        <f t="shared" si="0"/>
        <v>4</v>
      </c>
      <c r="B12" s="290" t="s">
        <v>942</v>
      </c>
      <c r="C12" s="410" t="s">
        <v>311</v>
      </c>
      <c r="D12" s="388"/>
      <c r="E12" s="380"/>
      <c r="F12" s="304">
        <v>19</v>
      </c>
      <c r="G12" s="292"/>
      <c r="H12" s="292"/>
      <c r="I12" s="302"/>
      <c r="J12" s="388"/>
      <c r="K12" s="390"/>
      <c r="L12" s="390"/>
      <c r="M12" s="390"/>
      <c r="N12" s="390"/>
      <c r="O12" s="390"/>
      <c r="P12" s="393"/>
      <c r="Q12" s="390"/>
      <c r="R12" s="302"/>
      <c r="S12" s="336"/>
      <c r="T12" s="302"/>
      <c r="U12" s="303"/>
      <c r="V12" s="292"/>
      <c r="W12" s="292"/>
      <c r="X12" s="292"/>
      <c r="Y12" s="292"/>
      <c r="Z12" s="292"/>
      <c r="AA12" s="292"/>
      <c r="AB12" s="293"/>
      <c r="AC12" s="303"/>
      <c r="AD12" s="303"/>
      <c r="AE12" s="303"/>
      <c r="AF12" s="303"/>
      <c r="AG12" s="303"/>
      <c r="AH12" s="303"/>
      <c r="AI12" s="303"/>
      <c r="AJ12" s="303"/>
      <c r="AK12" s="293"/>
    </row>
    <row r="13" spans="1:37" hidden="1" x14ac:dyDescent="0.25">
      <c r="A13" s="281">
        <f t="shared" si="0"/>
        <v>5</v>
      </c>
      <c r="B13" s="290" t="s">
        <v>965</v>
      </c>
      <c r="C13" s="410" t="s">
        <v>328</v>
      </c>
      <c r="D13" s="388"/>
      <c r="E13" s="390"/>
      <c r="F13" s="390"/>
      <c r="G13" s="390"/>
      <c r="H13" s="390"/>
      <c r="I13" s="302"/>
      <c r="J13" s="388"/>
      <c r="K13" s="390"/>
      <c r="L13" s="390"/>
      <c r="M13" s="390"/>
      <c r="N13" s="390"/>
      <c r="O13" s="390"/>
      <c r="P13" s="393"/>
      <c r="Q13" s="306">
        <v>25</v>
      </c>
      <c r="R13" s="302"/>
      <c r="S13" s="336"/>
      <c r="T13" s="302"/>
      <c r="U13" s="303"/>
      <c r="V13" s="292"/>
      <c r="W13" s="292"/>
      <c r="X13" s="292"/>
      <c r="Y13" s="292"/>
      <c r="Z13" s="292"/>
      <c r="AA13" s="292"/>
      <c r="AB13" s="293"/>
      <c r="AC13" s="303"/>
      <c r="AD13" s="303"/>
      <c r="AE13" s="303"/>
      <c r="AF13" s="303"/>
      <c r="AG13" s="303"/>
      <c r="AH13" s="303"/>
      <c r="AI13" s="303"/>
      <c r="AJ13" s="303"/>
      <c r="AK13" s="293"/>
    </row>
    <row r="14" spans="1:37" hidden="1" x14ac:dyDescent="0.25">
      <c r="A14" s="281">
        <f t="shared" si="0"/>
        <v>6</v>
      </c>
      <c r="B14" s="290" t="s">
        <v>943</v>
      </c>
      <c r="C14" s="410" t="s">
        <v>112</v>
      </c>
      <c r="D14" s="388"/>
      <c r="E14" s="390"/>
      <c r="F14" s="390"/>
      <c r="G14" s="306">
        <v>21</v>
      </c>
      <c r="H14" s="390"/>
      <c r="I14" s="302"/>
      <c r="J14" s="388"/>
      <c r="K14" s="390"/>
      <c r="L14" s="390"/>
      <c r="M14" s="390"/>
      <c r="N14" s="390"/>
      <c r="O14" s="390"/>
      <c r="P14" s="393"/>
      <c r="Q14" s="390"/>
      <c r="R14" s="302"/>
      <c r="S14" s="336"/>
      <c r="T14" s="302"/>
      <c r="U14" s="303"/>
      <c r="V14" s="292"/>
      <c r="W14" s="292"/>
      <c r="X14" s="292"/>
      <c r="Y14" s="292"/>
      <c r="Z14" s="292"/>
      <c r="AA14" s="292"/>
      <c r="AB14" s="293"/>
      <c r="AC14" s="303"/>
      <c r="AD14" s="303"/>
      <c r="AE14" s="303"/>
      <c r="AF14" s="303"/>
      <c r="AG14" s="303"/>
      <c r="AH14" s="303"/>
      <c r="AI14" s="303"/>
      <c r="AJ14" s="303"/>
      <c r="AK14" s="293"/>
    </row>
    <row r="15" spans="1:37" hidden="1" x14ac:dyDescent="0.25">
      <c r="A15" s="281">
        <f t="shared" si="0"/>
        <v>7</v>
      </c>
      <c r="B15" s="290" t="s">
        <v>944</v>
      </c>
      <c r="C15" s="410" t="s">
        <v>118</v>
      </c>
      <c r="D15" s="388"/>
      <c r="E15" s="390"/>
      <c r="F15" s="390"/>
      <c r="G15" s="390"/>
      <c r="H15" s="390"/>
      <c r="I15" s="302"/>
      <c r="J15" s="301">
        <v>2</v>
      </c>
      <c r="K15" s="390"/>
      <c r="L15" s="390"/>
      <c r="M15" s="390"/>
      <c r="N15" s="390"/>
      <c r="O15" s="390"/>
      <c r="P15" s="393"/>
      <c r="Q15" s="390"/>
      <c r="R15" s="302"/>
      <c r="S15" s="336"/>
      <c r="T15" s="302"/>
      <c r="U15" s="303"/>
      <c r="V15" s="292"/>
      <c r="W15" s="292"/>
      <c r="X15" s="292"/>
      <c r="Y15" s="292"/>
      <c r="Z15" s="292"/>
      <c r="AA15" s="292"/>
      <c r="AB15" s="293"/>
      <c r="AC15" s="303"/>
      <c r="AD15" s="303"/>
      <c r="AE15" s="303"/>
      <c r="AF15" s="303"/>
      <c r="AG15" s="303"/>
      <c r="AH15" s="303"/>
      <c r="AI15" s="303"/>
      <c r="AJ15" s="303"/>
      <c r="AK15" s="293"/>
    </row>
    <row r="16" spans="1:37" hidden="1" x14ac:dyDescent="0.25">
      <c r="A16" s="281">
        <f t="shared" si="0"/>
        <v>8</v>
      </c>
      <c r="B16" s="290" t="s">
        <v>964</v>
      </c>
      <c r="C16" s="410" t="s">
        <v>982</v>
      </c>
      <c r="D16" s="388"/>
      <c r="E16" s="390"/>
      <c r="F16" s="390"/>
      <c r="G16" s="390"/>
      <c r="H16" s="390"/>
      <c r="I16" s="302"/>
      <c r="J16" s="301">
        <v>2</v>
      </c>
      <c r="K16" s="390"/>
      <c r="L16" s="390"/>
      <c r="M16" s="390"/>
      <c r="N16" s="390"/>
      <c r="O16" s="390"/>
      <c r="P16" s="393"/>
      <c r="Q16" s="390"/>
      <c r="R16" s="302"/>
      <c r="S16" s="336"/>
      <c r="T16" s="302"/>
      <c r="U16" s="303"/>
      <c r="V16" s="292"/>
      <c r="W16" s="292"/>
      <c r="X16" s="292"/>
      <c r="Y16" s="292"/>
      <c r="Z16" s="292"/>
      <c r="AA16" s="292"/>
      <c r="AB16" s="293"/>
      <c r="AC16" s="303"/>
      <c r="AD16" s="303"/>
      <c r="AE16" s="303"/>
      <c r="AF16" s="303"/>
      <c r="AG16" s="303"/>
      <c r="AH16" s="303"/>
      <c r="AI16" s="303"/>
      <c r="AJ16" s="303"/>
      <c r="AK16" s="293"/>
    </row>
    <row r="17" spans="1:37" hidden="1" x14ac:dyDescent="0.25">
      <c r="A17" s="281">
        <f t="shared" si="0"/>
        <v>9</v>
      </c>
      <c r="B17" s="290" t="s">
        <v>965</v>
      </c>
      <c r="C17" s="410" t="s">
        <v>913</v>
      </c>
      <c r="D17" s="388"/>
      <c r="E17" s="390"/>
      <c r="F17" s="390"/>
      <c r="G17" s="390"/>
      <c r="H17" s="390"/>
      <c r="I17" s="302"/>
      <c r="J17" s="388"/>
      <c r="K17" s="390"/>
      <c r="L17" s="390"/>
      <c r="M17" s="390"/>
      <c r="N17" s="390"/>
      <c r="O17" s="390"/>
      <c r="P17" s="393"/>
      <c r="Q17" s="306">
        <v>25</v>
      </c>
      <c r="R17" s="302"/>
      <c r="S17" s="336"/>
      <c r="T17" s="302"/>
      <c r="U17" s="303"/>
      <c r="V17" s="292"/>
      <c r="W17" s="292"/>
      <c r="X17" s="292"/>
      <c r="Y17" s="292"/>
      <c r="Z17" s="292"/>
      <c r="AA17" s="292"/>
      <c r="AB17" s="293"/>
      <c r="AC17" s="303"/>
      <c r="AD17" s="303"/>
      <c r="AE17" s="303"/>
      <c r="AF17" s="303"/>
      <c r="AG17" s="303"/>
      <c r="AH17" s="303"/>
      <c r="AI17" s="303"/>
      <c r="AJ17" s="303"/>
      <c r="AK17" s="293"/>
    </row>
    <row r="18" spans="1:37" s="353" customFormat="1" hidden="1" x14ac:dyDescent="0.25">
      <c r="A18" s="344">
        <f t="shared" si="0"/>
        <v>10</v>
      </c>
      <c r="B18" s="345" t="s">
        <v>965</v>
      </c>
      <c r="C18" s="410" t="s">
        <v>976</v>
      </c>
      <c r="D18" s="346"/>
      <c r="E18" s="390"/>
      <c r="F18" s="304">
        <v>19</v>
      </c>
      <c r="G18" s="292"/>
      <c r="H18" s="292"/>
      <c r="I18" s="348"/>
      <c r="J18" s="346"/>
      <c r="K18" s="347"/>
      <c r="L18" s="347"/>
      <c r="M18" s="347"/>
      <c r="N18" s="347"/>
      <c r="O18" s="347"/>
      <c r="P18" s="394"/>
      <c r="Q18" s="347"/>
      <c r="R18" s="348"/>
      <c r="S18" s="349"/>
      <c r="T18" s="348"/>
      <c r="U18" s="350"/>
      <c r="V18" s="351"/>
      <c r="W18" s="351"/>
      <c r="X18" s="351"/>
      <c r="Y18" s="351"/>
      <c r="Z18" s="351"/>
      <c r="AA18" s="351"/>
      <c r="AB18" s="352"/>
      <c r="AC18" s="350"/>
      <c r="AD18" s="350"/>
      <c r="AE18" s="350"/>
      <c r="AF18" s="350"/>
      <c r="AG18" s="350"/>
      <c r="AH18" s="350"/>
      <c r="AI18" s="350"/>
      <c r="AJ18" s="350"/>
      <c r="AK18" s="352"/>
    </row>
    <row r="19" spans="1:37" hidden="1" x14ac:dyDescent="0.25">
      <c r="A19" s="281">
        <f>A17+1</f>
        <v>10</v>
      </c>
      <c r="B19" s="297" t="s">
        <v>970</v>
      </c>
      <c r="C19" s="411" t="s">
        <v>143</v>
      </c>
      <c r="D19" s="388"/>
      <c r="E19" s="390"/>
      <c r="F19" s="390"/>
      <c r="G19" s="390"/>
      <c r="H19" s="390"/>
      <c r="I19" s="302"/>
      <c r="J19" s="315"/>
      <c r="K19" s="279"/>
      <c r="L19" s="279"/>
      <c r="M19" s="279"/>
      <c r="N19" s="279"/>
      <c r="O19" s="279"/>
      <c r="P19" s="392"/>
      <c r="Q19" s="390"/>
      <c r="R19" s="305">
        <v>29</v>
      </c>
      <c r="S19" s="337"/>
      <c r="T19" s="316"/>
      <c r="U19" s="320"/>
      <c r="V19" s="280"/>
      <c r="W19" s="280"/>
      <c r="X19" s="280"/>
      <c r="Y19" s="280"/>
      <c r="Z19" s="280"/>
      <c r="AA19" s="280"/>
      <c r="AB19" s="319"/>
      <c r="AC19" s="320"/>
      <c r="AD19" s="320"/>
      <c r="AE19" s="320"/>
      <c r="AF19" s="320"/>
      <c r="AG19" s="320"/>
      <c r="AH19" s="320"/>
      <c r="AI19" s="320"/>
      <c r="AJ19" s="320"/>
      <c r="AK19" s="319"/>
    </row>
    <row r="20" spans="1:37" hidden="1" x14ac:dyDescent="0.25">
      <c r="A20" s="281">
        <f t="shared" si="0"/>
        <v>11</v>
      </c>
      <c r="B20" s="290" t="s">
        <v>974</v>
      </c>
      <c r="C20" s="412" t="s">
        <v>146</v>
      </c>
      <c r="D20" s="388"/>
      <c r="E20" s="390"/>
      <c r="F20" s="390"/>
      <c r="G20" s="390"/>
      <c r="H20" s="390"/>
      <c r="I20" s="379"/>
      <c r="J20" s="388"/>
      <c r="K20" s="390"/>
      <c r="L20" s="390"/>
      <c r="M20" s="390"/>
      <c r="N20" s="390"/>
      <c r="O20" s="390"/>
      <c r="P20" s="393"/>
      <c r="Q20" s="390"/>
      <c r="R20" s="305">
        <v>29</v>
      </c>
      <c r="S20" s="336"/>
      <c r="T20" s="302"/>
      <c r="U20" s="303"/>
      <c r="V20" s="292"/>
      <c r="W20" s="292"/>
      <c r="X20" s="292"/>
      <c r="Y20" s="292"/>
      <c r="Z20" s="292"/>
      <c r="AA20" s="292"/>
      <c r="AB20" s="293"/>
      <c r="AC20" s="303"/>
      <c r="AD20" s="303"/>
      <c r="AE20" s="303"/>
      <c r="AF20" s="303"/>
      <c r="AG20" s="303"/>
      <c r="AH20" s="303"/>
      <c r="AI20" s="303"/>
      <c r="AJ20" s="303"/>
      <c r="AK20" s="293"/>
    </row>
    <row r="21" spans="1:37" hidden="1" x14ac:dyDescent="0.25">
      <c r="A21" s="281">
        <f t="shared" si="0"/>
        <v>12</v>
      </c>
      <c r="B21" s="290" t="s">
        <v>971</v>
      </c>
      <c r="C21" s="412" t="s">
        <v>149</v>
      </c>
      <c r="D21" s="388"/>
      <c r="E21" s="390"/>
      <c r="F21" s="390"/>
      <c r="G21" s="390"/>
      <c r="H21" s="390"/>
      <c r="I21" s="302"/>
      <c r="J21" s="388"/>
      <c r="K21" s="390"/>
      <c r="L21" s="390"/>
      <c r="M21" s="390"/>
      <c r="N21" s="390"/>
      <c r="O21" s="390"/>
      <c r="P21" s="393"/>
      <c r="Q21" s="390"/>
      <c r="R21" s="302"/>
      <c r="S21" s="336"/>
      <c r="T21" s="305">
        <v>7</v>
      </c>
      <c r="U21" s="303"/>
      <c r="V21" s="292"/>
      <c r="W21" s="292"/>
      <c r="X21" s="292"/>
      <c r="Y21" s="292"/>
      <c r="Z21" s="292"/>
      <c r="AA21" s="292"/>
      <c r="AB21" s="293"/>
      <c r="AC21" s="303"/>
      <c r="AD21" s="303"/>
      <c r="AE21" s="303"/>
      <c r="AF21" s="303"/>
      <c r="AG21" s="303"/>
      <c r="AH21" s="303"/>
      <c r="AI21" s="303"/>
      <c r="AJ21" s="303"/>
      <c r="AK21" s="293"/>
    </row>
    <row r="22" spans="1:37" hidden="1" x14ac:dyDescent="0.25">
      <c r="A22" s="281">
        <f t="shared" si="0"/>
        <v>13</v>
      </c>
      <c r="B22" s="297" t="s">
        <v>972</v>
      </c>
      <c r="C22" s="413" t="s">
        <v>923</v>
      </c>
      <c r="D22" s="388"/>
      <c r="E22" s="390"/>
      <c r="F22" s="390"/>
      <c r="G22" s="390"/>
      <c r="H22" s="390"/>
      <c r="I22" s="302"/>
      <c r="J22" s="315"/>
      <c r="K22" s="279"/>
      <c r="L22" s="279"/>
      <c r="M22" s="279"/>
      <c r="N22" s="279"/>
      <c r="O22" s="279"/>
      <c r="P22" s="392"/>
      <c r="Q22" s="390"/>
      <c r="R22" s="302"/>
      <c r="S22" s="337"/>
      <c r="T22" s="316"/>
      <c r="U22" s="326">
        <v>4</v>
      </c>
      <c r="V22" s="280"/>
      <c r="W22" s="280"/>
      <c r="X22" s="280"/>
      <c r="Y22" s="280"/>
      <c r="Z22" s="331"/>
      <c r="AA22" s="280"/>
      <c r="AB22" s="319"/>
      <c r="AC22" s="320"/>
      <c r="AD22" s="320"/>
      <c r="AE22" s="320"/>
      <c r="AF22" s="320"/>
      <c r="AG22" s="320"/>
      <c r="AH22" s="320"/>
      <c r="AI22" s="320"/>
      <c r="AJ22" s="320"/>
      <c r="AK22" s="319"/>
    </row>
    <row r="23" spans="1:37" hidden="1" x14ac:dyDescent="0.25">
      <c r="A23" s="281">
        <f t="shared" si="0"/>
        <v>14</v>
      </c>
      <c r="B23" s="290" t="s">
        <v>975</v>
      </c>
      <c r="C23" s="412" t="s">
        <v>155</v>
      </c>
      <c r="D23" s="388"/>
      <c r="E23" s="390"/>
      <c r="F23" s="390"/>
      <c r="G23" s="390"/>
      <c r="H23" s="390"/>
      <c r="I23" s="302"/>
      <c r="J23" s="388"/>
      <c r="K23" s="390"/>
      <c r="L23" s="390"/>
      <c r="M23" s="390"/>
      <c r="N23" s="390"/>
      <c r="O23" s="390"/>
      <c r="P23" s="393"/>
      <c r="Q23" s="390"/>
      <c r="R23" s="302"/>
      <c r="S23" s="336"/>
      <c r="T23" s="302"/>
      <c r="U23" s="303"/>
      <c r="V23" s="304">
        <v>6</v>
      </c>
      <c r="W23" s="292"/>
      <c r="X23" s="292"/>
      <c r="Y23" s="292"/>
      <c r="Z23" s="292"/>
      <c r="AA23" s="292"/>
      <c r="AB23" s="293"/>
      <c r="AC23" s="303"/>
      <c r="AD23" s="303"/>
      <c r="AE23" s="303"/>
      <c r="AF23" s="303"/>
      <c r="AG23" s="303"/>
      <c r="AH23" s="303"/>
      <c r="AI23" s="303"/>
      <c r="AJ23" s="303"/>
      <c r="AK23" s="293"/>
    </row>
    <row r="24" spans="1:37" hidden="1" x14ac:dyDescent="0.25">
      <c r="A24" s="281">
        <f t="shared" si="0"/>
        <v>15</v>
      </c>
      <c r="B24" s="297" t="s">
        <v>973</v>
      </c>
      <c r="C24" s="413" t="s">
        <v>922</v>
      </c>
      <c r="D24" s="388"/>
      <c r="E24" s="390"/>
      <c r="F24" s="390"/>
      <c r="G24" s="390"/>
      <c r="H24" s="390"/>
      <c r="I24" s="302"/>
      <c r="J24" s="315"/>
      <c r="K24" s="279"/>
      <c r="L24" s="332">
        <v>9</v>
      </c>
      <c r="M24" s="279"/>
      <c r="N24" s="279"/>
      <c r="O24" s="279"/>
      <c r="P24" s="392"/>
      <c r="Q24" s="390"/>
      <c r="R24" s="302"/>
      <c r="S24" s="337"/>
      <c r="T24" s="316"/>
      <c r="U24" s="333"/>
      <c r="V24" s="280"/>
      <c r="W24" s="280"/>
      <c r="X24" s="280"/>
      <c r="Y24" s="280"/>
      <c r="Z24" s="331"/>
      <c r="AA24" s="318"/>
      <c r="AB24" s="319"/>
      <c r="AC24" s="320"/>
      <c r="AD24" s="320"/>
      <c r="AE24" s="320"/>
      <c r="AF24" s="320"/>
      <c r="AG24" s="320"/>
      <c r="AH24" s="320"/>
      <c r="AI24" s="320"/>
      <c r="AJ24" s="320"/>
      <c r="AK24" s="319"/>
    </row>
    <row r="25" spans="1:37" hidden="1" x14ac:dyDescent="0.25">
      <c r="A25" s="281">
        <f t="shared" si="0"/>
        <v>16</v>
      </c>
      <c r="B25" s="290" t="s">
        <v>968</v>
      </c>
      <c r="C25" s="412" t="s">
        <v>122</v>
      </c>
      <c r="D25" s="388"/>
      <c r="E25" s="390"/>
      <c r="F25" s="390"/>
      <c r="G25" s="390"/>
      <c r="H25" s="390"/>
      <c r="I25" s="302"/>
      <c r="J25" s="388"/>
      <c r="K25" s="390"/>
      <c r="L25" s="390"/>
      <c r="M25" s="306">
        <v>11</v>
      </c>
      <c r="N25" s="390"/>
      <c r="O25" s="390"/>
      <c r="P25" s="393"/>
      <c r="Q25" s="390"/>
      <c r="R25" s="302"/>
      <c r="S25" s="336"/>
      <c r="T25" s="302"/>
      <c r="U25" s="303"/>
      <c r="V25" s="292"/>
      <c r="W25" s="292"/>
      <c r="X25" s="292"/>
      <c r="Y25" s="292"/>
      <c r="Z25" s="292"/>
      <c r="AA25" s="292"/>
      <c r="AB25" s="293"/>
      <c r="AC25" s="303"/>
      <c r="AD25" s="303"/>
      <c r="AE25" s="303"/>
      <c r="AF25" s="303"/>
      <c r="AG25" s="303"/>
      <c r="AH25" s="303"/>
      <c r="AI25" s="303"/>
      <c r="AJ25" s="303"/>
      <c r="AK25" s="293"/>
    </row>
    <row r="26" spans="1:37" hidden="1" x14ac:dyDescent="0.25">
      <c r="A26" s="281">
        <f t="shared" si="0"/>
        <v>17</v>
      </c>
      <c r="B26" s="290" t="s">
        <v>961</v>
      </c>
      <c r="C26" s="410" t="s">
        <v>127</v>
      </c>
      <c r="D26" s="388"/>
      <c r="E26" s="390"/>
      <c r="F26" s="390"/>
      <c r="G26" s="390"/>
      <c r="H26" s="390"/>
      <c r="I26" s="302"/>
      <c r="J26" s="388"/>
      <c r="K26" s="390"/>
      <c r="L26" s="390"/>
      <c r="M26" s="390"/>
      <c r="N26" s="306">
        <v>16</v>
      </c>
      <c r="O26" s="390"/>
      <c r="P26" s="393"/>
      <c r="Q26" s="390"/>
      <c r="R26" s="302"/>
      <c r="S26" s="336"/>
      <c r="T26" s="302"/>
      <c r="U26" s="303"/>
      <c r="V26" s="292"/>
      <c r="W26" s="292"/>
      <c r="X26" s="292"/>
      <c r="Y26" s="292"/>
      <c r="Z26" s="292"/>
      <c r="AA26" s="292"/>
      <c r="AB26" s="293"/>
      <c r="AC26" s="303"/>
      <c r="AD26" s="303"/>
      <c r="AE26" s="303"/>
      <c r="AF26" s="303"/>
      <c r="AG26" s="303"/>
      <c r="AH26" s="303"/>
      <c r="AI26" s="303"/>
      <c r="AJ26" s="303"/>
      <c r="AK26" s="293"/>
    </row>
    <row r="27" spans="1:37" hidden="1" x14ac:dyDescent="0.25">
      <c r="A27" s="281">
        <f t="shared" si="0"/>
        <v>18</v>
      </c>
      <c r="B27" s="290" t="s">
        <v>945</v>
      </c>
      <c r="C27" s="412" t="s">
        <v>133</v>
      </c>
      <c r="D27" s="388"/>
      <c r="E27" s="390"/>
      <c r="F27" s="390"/>
      <c r="G27" s="390"/>
      <c r="H27" s="390"/>
      <c r="I27" s="302"/>
      <c r="J27" s="388"/>
      <c r="K27" s="390"/>
      <c r="L27" s="390"/>
      <c r="M27" s="390"/>
      <c r="N27" s="390"/>
      <c r="O27" s="306">
        <v>18</v>
      </c>
      <c r="P27" s="393"/>
      <c r="Q27" s="390"/>
      <c r="R27" s="302"/>
      <c r="S27" s="336"/>
      <c r="T27" s="302"/>
      <c r="U27" s="303"/>
      <c r="V27" s="292"/>
      <c r="W27" s="292"/>
      <c r="X27" s="292"/>
      <c r="Y27" s="292"/>
      <c r="Z27" s="292"/>
      <c r="AA27" s="292"/>
      <c r="AB27" s="293"/>
      <c r="AC27" s="303"/>
      <c r="AD27" s="303"/>
      <c r="AE27" s="303"/>
      <c r="AF27" s="303"/>
      <c r="AG27" s="303"/>
      <c r="AH27" s="303"/>
      <c r="AI27" s="303"/>
      <c r="AJ27" s="303"/>
      <c r="AK27" s="293"/>
    </row>
    <row r="28" spans="1:37" hidden="1" x14ac:dyDescent="0.25">
      <c r="A28" s="281">
        <f t="shared" si="0"/>
        <v>19</v>
      </c>
      <c r="B28" s="297" t="s">
        <v>946</v>
      </c>
      <c r="C28" s="411" t="s">
        <v>162</v>
      </c>
      <c r="D28" s="388"/>
      <c r="E28" s="390"/>
      <c r="F28" s="380"/>
      <c r="G28" s="390"/>
      <c r="H28" s="390"/>
      <c r="I28" s="305">
        <v>28</v>
      </c>
      <c r="J28" s="315"/>
      <c r="K28" s="279"/>
      <c r="L28" s="279"/>
      <c r="M28" s="279"/>
      <c r="N28" s="279"/>
      <c r="O28" s="279"/>
      <c r="P28" s="392"/>
      <c r="Q28" s="390"/>
      <c r="R28" s="302"/>
      <c r="S28" s="337"/>
      <c r="T28" s="279"/>
      <c r="U28" s="334"/>
      <c r="V28" s="280"/>
      <c r="W28" s="280"/>
      <c r="X28" s="280"/>
      <c r="Y28" s="280"/>
      <c r="Z28" s="280"/>
      <c r="AA28" s="280"/>
      <c r="AB28" s="319"/>
      <c r="AC28" s="320"/>
      <c r="AD28" s="320"/>
      <c r="AE28" s="320"/>
      <c r="AF28" s="320"/>
      <c r="AG28" s="320"/>
      <c r="AH28" s="320"/>
      <c r="AI28" s="320"/>
      <c r="AJ28" s="320"/>
      <c r="AK28" s="319"/>
    </row>
    <row r="29" spans="1:37" hidden="1" x14ac:dyDescent="0.25">
      <c r="A29" s="281">
        <f t="shared" si="0"/>
        <v>20</v>
      </c>
      <c r="B29" s="290" t="s">
        <v>946</v>
      </c>
      <c r="C29" s="412" t="s">
        <v>165</v>
      </c>
      <c r="D29" s="388"/>
      <c r="E29" s="390"/>
      <c r="F29" s="380"/>
      <c r="G29" s="390"/>
      <c r="H29" s="390"/>
      <c r="I29" s="305">
        <v>28</v>
      </c>
      <c r="J29" s="388"/>
      <c r="K29" s="390"/>
      <c r="L29" s="390"/>
      <c r="M29" s="390"/>
      <c r="N29" s="390"/>
      <c r="O29" s="390"/>
      <c r="P29" s="393"/>
      <c r="Q29" s="390"/>
      <c r="R29" s="302"/>
      <c r="S29" s="336"/>
      <c r="T29" s="390"/>
      <c r="U29" s="310"/>
      <c r="V29" s="292"/>
      <c r="W29" s="292"/>
      <c r="X29" s="292"/>
      <c r="Y29" s="292"/>
      <c r="Z29" s="292"/>
      <c r="AA29" s="292"/>
      <c r="AB29" s="293"/>
      <c r="AC29" s="303"/>
      <c r="AD29" s="303"/>
      <c r="AE29" s="303"/>
      <c r="AF29" s="303"/>
      <c r="AG29" s="303"/>
      <c r="AH29" s="303"/>
      <c r="AI29" s="303"/>
      <c r="AJ29" s="303"/>
      <c r="AK29" s="293"/>
    </row>
    <row r="30" spans="1:37" hidden="1" x14ac:dyDescent="0.25">
      <c r="A30" s="281">
        <f t="shared" si="0"/>
        <v>21</v>
      </c>
      <c r="B30" s="290" t="s">
        <v>946</v>
      </c>
      <c r="C30" s="412" t="s">
        <v>168</v>
      </c>
      <c r="D30" s="388"/>
      <c r="E30" s="390"/>
      <c r="F30" s="380"/>
      <c r="G30" s="390"/>
      <c r="H30" s="390"/>
      <c r="I30" s="305">
        <v>28</v>
      </c>
      <c r="J30" s="388"/>
      <c r="K30" s="390"/>
      <c r="L30" s="390"/>
      <c r="M30" s="390"/>
      <c r="N30" s="390"/>
      <c r="O30" s="390"/>
      <c r="P30" s="393"/>
      <c r="Q30" s="390"/>
      <c r="R30" s="302"/>
      <c r="S30" s="336"/>
      <c r="T30" s="390"/>
      <c r="U30" s="310"/>
      <c r="V30" s="292"/>
      <c r="W30" s="292"/>
      <c r="X30" s="292"/>
      <c r="Y30" s="292"/>
      <c r="Z30" s="292"/>
      <c r="AA30" s="292"/>
      <c r="AB30" s="293"/>
      <c r="AC30" s="303"/>
      <c r="AD30" s="303"/>
      <c r="AE30" s="303"/>
      <c r="AF30" s="303"/>
      <c r="AG30" s="303"/>
      <c r="AH30" s="303"/>
      <c r="AI30" s="303"/>
      <c r="AJ30" s="303"/>
      <c r="AK30" s="293"/>
    </row>
    <row r="31" spans="1:37" hidden="1" x14ac:dyDescent="0.25">
      <c r="A31" s="281">
        <f t="shared" si="0"/>
        <v>22</v>
      </c>
      <c r="B31" s="290" t="s">
        <v>946</v>
      </c>
      <c r="C31" s="412" t="s">
        <v>912</v>
      </c>
      <c r="D31" s="388"/>
      <c r="E31" s="390"/>
      <c r="F31" s="380"/>
      <c r="G31" s="390"/>
      <c r="H31" s="390"/>
      <c r="I31" s="305">
        <v>28</v>
      </c>
      <c r="J31" s="388"/>
      <c r="K31" s="390"/>
      <c r="L31" s="390"/>
      <c r="M31" s="390"/>
      <c r="N31" s="390"/>
      <c r="O31" s="390"/>
      <c r="P31" s="393"/>
      <c r="Q31" s="390"/>
      <c r="R31" s="302"/>
      <c r="S31" s="336"/>
      <c r="T31" s="390"/>
      <c r="U31" s="310"/>
      <c r="V31" s="292"/>
      <c r="W31" s="292"/>
      <c r="X31" s="292"/>
      <c r="Y31" s="292"/>
      <c r="Z31" s="292"/>
      <c r="AA31" s="292"/>
      <c r="AB31" s="293"/>
      <c r="AC31" s="303"/>
      <c r="AD31" s="303"/>
      <c r="AE31" s="303"/>
      <c r="AF31" s="303"/>
      <c r="AG31" s="303"/>
      <c r="AH31" s="303"/>
      <c r="AI31" s="303"/>
      <c r="AJ31" s="303"/>
      <c r="AK31" s="293"/>
    </row>
    <row r="32" spans="1:37" hidden="1" x14ac:dyDescent="0.25">
      <c r="A32" s="281">
        <f t="shared" si="0"/>
        <v>23</v>
      </c>
      <c r="B32" s="297" t="s">
        <v>969</v>
      </c>
      <c r="C32" s="411" t="s">
        <v>152</v>
      </c>
      <c r="D32" s="388"/>
      <c r="E32" s="390"/>
      <c r="F32" s="390"/>
      <c r="G32" s="390"/>
      <c r="H32" s="390"/>
      <c r="I32" s="302"/>
      <c r="J32" s="315"/>
      <c r="K32" s="332">
        <v>4</v>
      </c>
      <c r="L32" s="279"/>
      <c r="M32" s="279"/>
      <c r="N32" s="279"/>
      <c r="O32" s="279"/>
      <c r="P32" s="392"/>
      <c r="Q32" s="390"/>
      <c r="R32" s="302"/>
      <c r="S32" s="337"/>
      <c r="T32" s="279"/>
      <c r="U32" s="334"/>
      <c r="V32" s="280"/>
      <c r="W32" s="375"/>
      <c r="X32" s="280"/>
      <c r="Y32" s="280"/>
      <c r="Z32" s="280"/>
      <c r="AA32" s="280"/>
      <c r="AB32" s="319"/>
      <c r="AC32" s="320"/>
      <c r="AD32" s="320"/>
      <c r="AE32" s="320"/>
      <c r="AF32" s="320"/>
      <c r="AG32" s="320"/>
      <c r="AH32" s="320"/>
      <c r="AI32" s="320"/>
      <c r="AJ32" s="320"/>
      <c r="AK32" s="319"/>
    </row>
    <row r="33" spans="1:37" s="353" customFormat="1" hidden="1" x14ac:dyDescent="0.25">
      <c r="A33" s="344">
        <f t="shared" si="0"/>
        <v>24</v>
      </c>
      <c r="B33" s="354" t="s">
        <v>969</v>
      </c>
      <c r="C33" s="411" t="s">
        <v>977</v>
      </c>
      <c r="D33" s="346"/>
      <c r="E33" s="347"/>
      <c r="F33" s="347"/>
      <c r="G33" s="347"/>
      <c r="H33" s="347"/>
      <c r="I33" s="348"/>
      <c r="J33" s="315"/>
      <c r="K33" s="332">
        <v>4</v>
      </c>
      <c r="L33" s="355"/>
      <c r="M33" s="355"/>
      <c r="N33" s="355"/>
      <c r="O33" s="355"/>
      <c r="P33" s="395"/>
      <c r="Q33" s="347"/>
      <c r="R33" s="348"/>
      <c r="S33" s="401"/>
      <c r="T33" s="355"/>
      <c r="U33" s="356"/>
      <c r="V33" s="357"/>
      <c r="W33" s="357"/>
      <c r="X33" s="357"/>
      <c r="Y33" s="357"/>
      <c r="Z33" s="357"/>
      <c r="AA33" s="357"/>
      <c r="AB33" s="358"/>
      <c r="AC33" s="359"/>
      <c r="AD33" s="359"/>
      <c r="AE33" s="359"/>
      <c r="AF33" s="359"/>
      <c r="AG33" s="359"/>
      <c r="AH33" s="359"/>
      <c r="AI33" s="359"/>
      <c r="AJ33" s="359"/>
      <c r="AK33" s="358"/>
    </row>
    <row r="34" spans="1:37" hidden="1" x14ac:dyDescent="0.25">
      <c r="A34" s="281">
        <f>A32+1</f>
        <v>24</v>
      </c>
      <c r="B34" s="290" t="s">
        <v>947</v>
      </c>
      <c r="C34" s="412" t="s">
        <v>140</v>
      </c>
      <c r="D34" s="388"/>
      <c r="E34" s="390"/>
      <c r="F34" s="390"/>
      <c r="G34" s="390"/>
      <c r="H34" s="390"/>
      <c r="I34" s="302"/>
      <c r="J34" s="388"/>
      <c r="K34" s="390"/>
      <c r="L34" s="390"/>
      <c r="M34" s="390"/>
      <c r="N34" s="390"/>
      <c r="O34" s="390"/>
      <c r="P34" s="393"/>
      <c r="Q34" s="390"/>
      <c r="R34" s="302"/>
      <c r="S34" s="336"/>
      <c r="T34" s="390"/>
      <c r="U34" s="310"/>
      <c r="V34" s="292"/>
      <c r="W34" s="292"/>
      <c r="X34" s="304">
        <v>13</v>
      </c>
      <c r="Y34" s="292"/>
      <c r="Z34" s="292"/>
      <c r="AA34" s="292"/>
      <c r="AB34" s="293"/>
      <c r="AC34" s="303"/>
      <c r="AD34" s="303"/>
      <c r="AE34" s="303"/>
      <c r="AF34" s="303"/>
      <c r="AG34" s="303"/>
      <c r="AH34" s="303"/>
      <c r="AI34" s="303"/>
      <c r="AJ34" s="303"/>
      <c r="AK34" s="293"/>
    </row>
    <row r="35" spans="1:37" hidden="1" x14ac:dyDescent="0.25">
      <c r="A35" s="281">
        <f t="shared" si="0"/>
        <v>25</v>
      </c>
      <c r="B35" s="290" t="s">
        <v>963</v>
      </c>
      <c r="C35" s="412" t="s">
        <v>528</v>
      </c>
      <c r="D35" s="388"/>
      <c r="E35" s="390"/>
      <c r="F35" s="390"/>
      <c r="G35" s="390"/>
      <c r="H35" s="390"/>
      <c r="I35" s="302"/>
      <c r="J35" s="388"/>
      <c r="K35" s="390"/>
      <c r="L35" s="390"/>
      <c r="M35" s="390"/>
      <c r="N35" s="390"/>
      <c r="O35" s="390"/>
      <c r="P35" s="393"/>
      <c r="Q35" s="390"/>
      <c r="R35" s="302"/>
      <c r="S35" s="336"/>
      <c r="T35" s="335"/>
      <c r="U35" s="310"/>
      <c r="V35" s="292"/>
      <c r="W35" s="292"/>
      <c r="X35" s="292"/>
      <c r="Y35" s="304">
        <v>18</v>
      </c>
      <c r="Z35" s="292"/>
      <c r="AA35" s="292"/>
      <c r="AB35" s="293"/>
      <c r="AC35" s="303"/>
      <c r="AD35" s="303"/>
      <c r="AE35" s="303"/>
      <c r="AF35" s="303"/>
      <c r="AG35" s="303"/>
      <c r="AH35" s="303"/>
      <c r="AI35" s="303"/>
      <c r="AJ35" s="303"/>
      <c r="AK35" s="293"/>
    </row>
    <row r="36" spans="1:37" ht="18" hidden="1" customHeight="1" x14ac:dyDescent="0.25">
      <c r="A36" s="281">
        <f t="shared" si="0"/>
        <v>26</v>
      </c>
      <c r="B36" s="297" t="s">
        <v>962</v>
      </c>
      <c r="C36" s="413" t="s">
        <v>966</v>
      </c>
      <c r="D36" s="388"/>
      <c r="E36" s="390"/>
      <c r="F36" s="390"/>
      <c r="G36" s="390"/>
      <c r="H36" s="390"/>
      <c r="I36" s="302"/>
      <c r="J36" s="315"/>
      <c r="K36" s="279"/>
      <c r="L36" s="279"/>
      <c r="M36" s="279"/>
      <c r="N36" s="279"/>
      <c r="O36" s="279"/>
      <c r="P36" s="396">
        <v>23</v>
      </c>
      <c r="Q36" s="390"/>
      <c r="R36" s="302"/>
      <c r="S36" s="337"/>
      <c r="T36" s="279"/>
      <c r="U36" s="334"/>
      <c r="V36" s="280"/>
      <c r="W36" s="280"/>
      <c r="X36" s="280"/>
      <c r="Y36" s="280"/>
      <c r="Z36" s="280"/>
      <c r="AA36" s="280"/>
      <c r="AB36" s="319"/>
      <c r="AC36" s="320"/>
      <c r="AD36" s="320"/>
      <c r="AE36" s="320"/>
      <c r="AF36" s="320"/>
      <c r="AG36" s="320"/>
      <c r="AH36" s="320"/>
      <c r="AI36" s="320"/>
      <c r="AJ36" s="320"/>
      <c r="AK36" s="319"/>
    </row>
    <row r="37" spans="1:37" hidden="1" x14ac:dyDescent="0.25">
      <c r="A37" s="281">
        <f t="shared" si="0"/>
        <v>27</v>
      </c>
      <c r="B37" s="290" t="s">
        <v>962</v>
      </c>
      <c r="C37" s="410" t="s">
        <v>960</v>
      </c>
      <c r="D37" s="388"/>
      <c r="E37" s="390"/>
      <c r="F37" s="390"/>
      <c r="G37" s="390"/>
      <c r="H37" s="390"/>
      <c r="I37" s="302"/>
      <c r="J37" s="388"/>
      <c r="K37" s="390"/>
      <c r="L37" s="390"/>
      <c r="M37" s="390"/>
      <c r="N37" s="390"/>
      <c r="O37" s="390"/>
      <c r="P37" s="397">
        <v>23</v>
      </c>
      <c r="Q37" s="390"/>
      <c r="R37" s="302"/>
      <c r="S37" s="336"/>
      <c r="T37" s="390"/>
      <c r="U37" s="310"/>
      <c r="V37" s="292"/>
      <c r="W37" s="292"/>
      <c r="X37" s="292"/>
      <c r="Y37" s="292"/>
      <c r="Z37" s="292"/>
      <c r="AA37" s="292"/>
      <c r="AB37" s="293"/>
      <c r="AC37" s="303"/>
      <c r="AD37" s="303"/>
      <c r="AE37" s="303"/>
      <c r="AF37" s="303"/>
      <c r="AG37" s="303"/>
      <c r="AH37" s="303"/>
      <c r="AI37" s="303"/>
      <c r="AJ37" s="303"/>
      <c r="AK37" s="293"/>
    </row>
    <row r="38" spans="1:37" hidden="1" x14ac:dyDescent="0.25">
      <c r="A38" s="281">
        <f t="shared" si="0"/>
        <v>28</v>
      </c>
      <c r="B38" s="290" t="s">
        <v>962</v>
      </c>
      <c r="C38" s="410" t="s">
        <v>934</v>
      </c>
      <c r="D38" s="388"/>
      <c r="E38" s="390"/>
      <c r="F38" s="390"/>
      <c r="G38" s="390"/>
      <c r="H38" s="390"/>
      <c r="I38" s="302"/>
      <c r="J38" s="388"/>
      <c r="K38" s="390"/>
      <c r="L38" s="390"/>
      <c r="M38" s="390"/>
      <c r="N38" s="390"/>
      <c r="O38" s="390"/>
      <c r="P38" s="397">
        <v>23</v>
      </c>
      <c r="Q38" s="390"/>
      <c r="R38" s="302"/>
      <c r="S38" s="336"/>
      <c r="T38" s="390"/>
      <c r="U38" s="310"/>
      <c r="V38" s="292"/>
      <c r="W38" s="292"/>
      <c r="X38" s="292"/>
      <c r="Y38" s="292"/>
      <c r="Z38" s="311"/>
      <c r="AA38" s="292"/>
      <c r="AB38" s="293"/>
      <c r="AC38" s="303"/>
      <c r="AD38" s="303"/>
      <c r="AE38" s="303"/>
      <c r="AF38" s="303"/>
      <c r="AG38" s="303"/>
      <c r="AH38" s="303"/>
      <c r="AI38" s="303"/>
      <c r="AJ38" s="303"/>
      <c r="AK38" s="293"/>
    </row>
    <row r="39" spans="1:37" hidden="1" x14ac:dyDescent="0.25">
      <c r="A39" s="281">
        <f t="shared" si="0"/>
        <v>29</v>
      </c>
      <c r="B39" s="290" t="s">
        <v>962</v>
      </c>
      <c r="C39" s="410" t="s">
        <v>935</v>
      </c>
      <c r="D39" s="388"/>
      <c r="E39" s="390"/>
      <c r="F39" s="390"/>
      <c r="G39" s="390"/>
      <c r="H39" s="390"/>
      <c r="I39" s="302"/>
      <c r="J39" s="388"/>
      <c r="K39" s="390"/>
      <c r="L39" s="390"/>
      <c r="M39" s="390"/>
      <c r="N39" s="390"/>
      <c r="O39" s="390"/>
      <c r="P39" s="397">
        <v>23</v>
      </c>
      <c r="Q39" s="390"/>
      <c r="R39" s="302"/>
      <c r="S39" s="336"/>
      <c r="T39" s="390"/>
      <c r="U39" s="310"/>
      <c r="V39" s="292"/>
      <c r="W39" s="312"/>
      <c r="X39" s="312"/>
      <c r="Y39" s="292"/>
      <c r="Z39" s="311"/>
      <c r="AA39" s="292"/>
      <c r="AB39" s="293"/>
      <c r="AC39" s="313"/>
      <c r="AD39" s="313"/>
      <c r="AE39" s="313"/>
      <c r="AF39" s="313"/>
      <c r="AG39" s="313"/>
      <c r="AH39" s="313"/>
      <c r="AI39" s="313"/>
      <c r="AJ39" s="313"/>
      <c r="AK39" s="293"/>
    </row>
    <row r="40" spans="1:37" hidden="1" x14ac:dyDescent="0.25">
      <c r="A40" s="281">
        <f t="shared" si="0"/>
        <v>30</v>
      </c>
      <c r="B40" s="290" t="s">
        <v>962</v>
      </c>
      <c r="C40" s="410" t="s">
        <v>936</v>
      </c>
      <c r="D40" s="388"/>
      <c r="E40" s="390"/>
      <c r="F40" s="390"/>
      <c r="G40" s="390"/>
      <c r="H40" s="390"/>
      <c r="I40" s="302"/>
      <c r="J40" s="388"/>
      <c r="K40" s="390"/>
      <c r="L40" s="390"/>
      <c r="M40" s="390"/>
      <c r="N40" s="390"/>
      <c r="O40" s="390"/>
      <c r="P40" s="397">
        <v>23</v>
      </c>
      <c r="Q40" s="390"/>
      <c r="R40" s="302"/>
      <c r="S40" s="336"/>
      <c r="T40" s="390"/>
      <c r="U40" s="314"/>
      <c r="V40" s="292"/>
      <c r="W40" s="292"/>
      <c r="X40" s="292"/>
      <c r="Y40" s="292"/>
      <c r="Z40" s="311"/>
      <c r="AA40" s="312"/>
      <c r="AB40" s="293"/>
      <c r="AC40" s="303"/>
      <c r="AD40" s="303"/>
      <c r="AE40" s="303"/>
      <c r="AF40" s="303"/>
      <c r="AG40" s="303"/>
      <c r="AH40" s="303"/>
      <c r="AI40" s="303"/>
      <c r="AJ40" s="303"/>
      <c r="AK40" s="293"/>
    </row>
    <row r="41" spans="1:37" hidden="1" x14ac:dyDescent="0.25">
      <c r="A41" s="281">
        <f t="shared" si="0"/>
        <v>31</v>
      </c>
      <c r="B41" s="297" t="s">
        <v>948</v>
      </c>
      <c r="C41" s="414" t="s">
        <v>921</v>
      </c>
      <c r="D41" s="388"/>
      <c r="E41" s="390"/>
      <c r="F41" s="390"/>
      <c r="G41" s="390"/>
      <c r="H41" s="390"/>
      <c r="I41" s="302"/>
      <c r="J41" s="315"/>
      <c r="K41" s="279"/>
      <c r="L41" s="279"/>
      <c r="M41" s="279"/>
      <c r="N41" s="279"/>
      <c r="O41" s="279"/>
      <c r="P41" s="392"/>
      <c r="Q41" s="390"/>
      <c r="R41" s="302"/>
      <c r="S41" s="337"/>
      <c r="T41" s="279"/>
      <c r="U41" s="317"/>
      <c r="V41" s="280"/>
      <c r="W41" s="280"/>
      <c r="X41" s="280"/>
      <c r="Y41" s="280"/>
      <c r="Z41" s="324">
        <v>20</v>
      </c>
      <c r="AA41" s="318"/>
      <c r="AB41" s="319"/>
      <c r="AC41" s="320"/>
      <c r="AD41" s="320"/>
      <c r="AE41" s="320"/>
      <c r="AF41" s="320"/>
      <c r="AG41" s="320"/>
      <c r="AH41" s="320"/>
      <c r="AI41" s="320"/>
      <c r="AJ41" s="320"/>
      <c r="AK41" s="319"/>
    </row>
    <row r="42" spans="1:37" hidden="1" x14ac:dyDescent="0.25">
      <c r="A42" s="281">
        <f t="shared" si="0"/>
        <v>32</v>
      </c>
      <c r="B42" s="290" t="s">
        <v>948</v>
      </c>
      <c r="C42" s="412" t="s">
        <v>937</v>
      </c>
      <c r="D42" s="388"/>
      <c r="E42" s="390"/>
      <c r="F42" s="390"/>
      <c r="G42" s="390"/>
      <c r="H42" s="390"/>
      <c r="I42" s="302"/>
      <c r="J42" s="388"/>
      <c r="K42" s="390"/>
      <c r="L42" s="390"/>
      <c r="M42" s="390"/>
      <c r="N42" s="390"/>
      <c r="O42" s="390"/>
      <c r="P42" s="393"/>
      <c r="Q42" s="390"/>
      <c r="R42" s="302"/>
      <c r="S42" s="336"/>
      <c r="T42" s="390"/>
      <c r="U42" s="314"/>
      <c r="V42" s="292"/>
      <c r="W42" s="292"/>
      <c r="X42" s="292"/>
      <c r="Y42" s="292"/>
      <c r="Z42" s="325">
        <v>20</v>
      </c>
      <c r="AA42" s="312"/>
      <c r="AB42" s="293"/>
      <c r="AC42" s="303"/>
      <c r="AD42" s="303"/>
      <c r="AE42" s="303"/>
      <c r="AF42" s="303"/>
      <c r="AG42" s="303"/>
      <c r="AH42" s="303"/>
      <c r="AI42" s="303"/>
      <c r="AJ42" s="303"/>
      <c r="AK42" s="293"/>
    </row>
    <row r="43" spans="1:37" hidden="1" x14ac:dyDescent="0.25">
      <c r="A43" s="281">
        <f t="shared" si="0"/>
        <v>33</v>
      </c>
      <c r="B43" s="290" t="s">
        <v>948</v>
      </c>
      <c r="C43" s="410" t="s">
        <v>920</v>
      </c>
      <c r="D43" s="388"/>
      <c r="E43" s="390"/>
      <c r="F43" s="390"/>
      <c r="G43" s="390"/>
      <c r="H43" s="390"/>
      <c r="I43" s="302"/>
      <c r="J43" s="388"/>
      <c r="K43" s="390"/>
      <c r="L43" s="390"/>
      <c r="M43" s="390"/>
      <c r="N43" s="390"/>
      <c r="O43" s="390"/>
      <c r="P43" s="393"/>
      <c r="Q43" s="390"/>
      <c r="R43" s="302"/>
      <c r="S43" s="336"/>
      <c r="T43" s="390"/>
      <c r="U43" s="314"/>
      <c r="V43" s="292"/>
      <c r="W43" s="292"/>
      <c r="X43" s="292"/>
      <c r="Y43" s="292"/>
      <c r="Z43" s="325">
        <v>20</v>
      </c>
      <c r="AA43" s="312"/>
      <c r="AB43" s="293"/>
      <c r="AC43" s="303"/>
      <c r="AD43" s="303"/>
      <c r="AE43" s="303"/>
      <c r="AF43" s="303"/>
      <c r="AG43" s="303"/>
      <c r="AH43" s="303"/>
      <c r="AI43" s="303"/>
      <c r="AJ43" s="303"/>
      <c r="AK43" s="293"/>
    </row>
    <row r="44" spans="1:37" hidden="1" x14ac:dyDescent="0.25">
      <c r="A44" s="281">
        <f t="shared" si="0"/>
        <v>34</v>
      </c>
      <c r="B44" s="290" t="s">
        <v>948</v>
      </c>
      <c r="C44" s="410" t="s">
        <v>917</v>
      </c>
      <c r="D44" s="388"/>
      <c r="E44" s="390"/>
      <c r="F44" s="390"/>
      <c r="G44" s="390"/>
      <c r="H44" s="390"/>
      <c r="I44" s="302"/>
      <c r="J44" s="388"/>
      <c r="K44" s="390"/>
      <c r="L44" s="390"/>
      <c r="M44" s="390"/>
      <c r="N44" s="390"/>
      <c r="O44" s="390"/>
      <c r="P44" s="393"/>
      <c r="Q44" s="390"/>
      <c r="R44" s="302"/>
      <c r="S44" s="336"/>
      <c r="T44" s="390"/>
      <c r="U44" s="388"/>
      <c r="V44" s="292"/>
      <c r="W44" s="292"/>
      <c r="X44" s="292"/>
      <c r="Y44" s="292"/>
      <c r="Z44" s="304">
        <v>20</v>
      </c>
      <c r="AA44" s="376"/>
      <c r="AB44" s="377"/>
      <c r="AC44" s="303"/>
      <c r="AD44" s="303"/>
      <c r="AE44" s="303"/>
      <c r="AF44" s="303"/>
      <c r="AG44" s="303"/>
      <c r="AH44" s="303"/>
      <c r="AI44" s="303"/>
      <c r="AJ44" s="303"/>
      <c r="AK44" s="293"/>
    </row>
    <row r="45" spans="1:37" hidden="1" x14ac:dyDescent="0.25">
      <c r="A45" s="281">
        <f t="shared" si="0"/>
        <v>35</v>
      </c>
      <c r="B45" s="290" t="s">
        <v>948</v>
      </c>
      <c r="C45" s="410" t="s">
        <v>919</v>
      </c>
      <c r="D45" s="388"/>
      <c r="E45" s="390"/>
      <c r="F45" s="390"/>
      <c r="G45" s="390"/>
      <c r="H45" s="390"/>
      <c r="I45" s="302"/>
      <c r="J45" s="388"/>
      <c r="K45" s="390"/>
      <c r="L45" s="390"/>
      <c r="M45" s="390"/>
      <c r="N45" s="390"/>
      <c r="O45" s="390"/>
      <c r="P45" s="393"/>
      <c r="Q45" s="390"/>
      <c r="R45" s="302"/>
      <c r="S45" s="336"/>
      <c r="T45" s="390"/>
      <c r="U45" s="388"/>
      <c r="V45" s="292"/>
      <c r="W45" s="292"/>
      <c r="X45" s="292"/>
      <c r="Y45" s="292"/>
      <c r="Z45" s="306">
        <v>20</v>
      </c>
      <c r="AA45" s="376"/>
      <c r="AB45" s="377"/>
      <c r="AC45" s="303"/>
      <c r="AD45" s="303"/>
      <c r="AE45" s="303"/>
      <c r="AF45" s="303"/>
      <c r="AG45" s="303"/>
      <c r="AH45" s="303"/>
      <c r="AI45" s="303"/>
      <c r="AJ45" s="303"/>
      <c r="AK45" s="293"/>
    </row>
    <row r="46" spans="1:37" hidden="1" x14ac:dyDescent="0.25">
      <c r="A46" s="281">
        <f t="shared" si="0"/>
        <v>36</v>
      </c>
      <c r="B46" s="290" t="s">
        <v>948</v>
      </c>
      <c r="C46" s="410" t="s">
        <v>918</v>
      </c>
      <c r="D46" s="388"/>
      <c r="E46" s="390"/>
      <c r="F46" s="390"/>
      <c r="G46" s="390"/>
      <c r="H46" s="390"/>
      <c r="I46" s="302"/>
      <c r="J46" s="388"/>
      <c r="K46" s="390"/>
      <c r="L46" s="390"/>
      <c r="M46" s="390"/>
      <c r="N46" s="390"/>
      <c r="O46" s="390"/>
      <c r="P46" s="393"/>
      <c r="Q46" s="390"/>
      <c r="R46" s="302"/>
      <c r="S46" s="336"/>
      <c r="T46" s="390"/>
      <c r="U46" s="388"/>
      <c r="V46" s="390"/>
      <c r="W46" s="292"/>
      <c r="X46" s="292"/>
      <c r="Y46" s="292"/>
      <c r="Z46" s="325">
        <v>20</v>
      </c>
      <c r="AA46" s="378"/>
      <c r="AB46" s="379"/>
      <c r="AC46" s="303"/>
      <c r="AD46" s="303"/>
      <c r="AE46" s="303"/>
      <c r="AF46" s="303"/>
      <c r="AG46" s="303"/>
      <c r="AH46" s="303"/>
      <c r="AI46" s="303"/>
      <c r="AJ46" s="303"/>
      <c r="AK46" s="293"/>
    </row>
    <row r="47" spans="1:37" hidden="1" x14ac:dyDescent="0.25">
      <c r="A47" s="281">
        <f t="shared" si="0"/>
        <v>37</v>
      </c>
      <c r="B47" s="290" t="s">
        <v>948</v>
      </c>
      <c r="C47" s="410" t="s">
        <v>926</v>
      </c>
      <c r="D47" s="388"/>
      <c r="E47" s="390"/>
      <c r="F47" s="390"/>
      <c r="G47" s="390"/>
      <c r="H47" s="390"/>
      <c r="I47" s="302"/>
      <c r="J47" s="388"/>
      <c r="K47" s="390"/>
      <c r="L47" s="390"/>
      <c r="M47" s="390"/>
      <c r="N47" s="390"/>
      <c r="O47" s="390"/>
      <c r="P47" s="393"/>
      <c r="Q47" s="390"/>
      <c r="R47" s="302"/>
      <c r="S47" s="336"/>
      <c r="T47" s="390"/>
      <c r="U47" s="388"/>
      <c r="V47" s="390"/>
      <c r="W47" s="292"/>
      <c r="X47" s="292"/>
      <c r="Y47" s="292"/>
      <c r="Z47" s="325">
        <v>20</v>
      </c>
      <c r="AA47" s="376"/>
      <c r="AB47" s="379"/>
      <c r="AC47" s="303"/>
      <c r="AD47" s="303"/>
      <c r="AE47" s="303"/>
      <c r="AF47" s="303"/>
      <c r="AG47" s="303"/>
      <c r="AH47" s="303"/>
      <c r="AI47" s="303"/>
      <c r="AJ47" s="303"/>
      <c r="AK47" s="293"/>
    </row>
    <row r="48" spans="1:37" hidden="1" x14ac:dyDescent="0.25">
      <c r="A48" s="281">
        <f t="shared" si="0"/>
        <v>38</v>
      </c>
      <c r="B48" s="290" t="s">
        <v>948</v>
      </c>
      <c r="C48" s="410" t="s">
        <v>925</v>
      </c>
      <c r="D48" s="388"/>
      <c r="E48" s="390"/>
      <c r="F48" s="390"/>
      <c r="G48" s="390"/>
      <c r="H48" s="390"/>
      <c r="I48" s="302"/>
      <c r="J48" s="388"/>
      <c r="K48" s="390"/>
      <c r="L48" s="390"/>
      <c r="M48" s="390"/>
      <c r="N48" s="390"/>
      <c r="O48" s="390"/>
      <c r="P48" s="393"/>
      <c r="Q48" s="390"/>
      <c r="R48" s="302"/>
      <c r="S48" s="336"/>
      <c r="T48" s="390"/>
      <c r="U48" s="388"/>
      <c r="V48" s="390"/>
      <c r="W48" s="292"/>
      <c r="X48" s="292"/>
      <c r="Y48" s="292"/>
      <c r="Z48" s="325">
        <v>20</v>
      </c>
      <c r="AA48" s="376"/>
      <c r="AB48" s="379"/>
      <c r="AC48" s="303"/>
      <c r="AD48" s="303"/>
      <c r="AE48" s="303"/>
      <c r="AF48" s="303"/>
      <c r="AG48" s="303"/>
      <c r="AH48" s="303"/>
      <c r="AI48" s="303"/>
      <c r="AJ48" s="303"/>
      <c r="AK48" s="293"/>
    </row>
    <row r="49" spans="1:37" hidden="1" x14ac:dyDescent="0.25">
      <c r="A49" s="281">
        <f t="shared" si="0"/>
        <v>39</v>
      </c>
      <c r="B49" s="297" t="s">
        <v>950</v>
      </c>
      <c r="C49" s="414" t="s">
        <v>916</v>
      </c>
      <c r="D49" s="388"/>
      <c r="E49" s="390"/>
      <c r="F49" s="390"/>
      <c r="G49" s="390"/>
      <c r="H49" s="390"/>
      <c r="I49" s="302"/>
      <c r="J49" s="315"/>
      <c r="K49" s="279"/>
      <c r="L49" s="279"/>
      <c r="M49" s="279"/>
      <c r="N49" s="279"/>
      <c r="O49" s="279"/>
      <c r="P49" s="392"/>
      <c r="Q49" s="390"/>
      <c r="R49" s="302"/>
      <c r="S49" s="337"/>
      <c r="T49" s="279"/>
      <c r="U49" s="317"/>
      <c r="V49" s="280"/>
      <c r="W49" s="280"/>
      <c r="X49" s="280"/>
      <c r="Y49" s="280"/>
      <c r="Z49" s="280"/>
      <c r="AA49" s="318"/>
      <c r="AB49" s="319"/>
      <c r="AC49" s="326">
        <v>1</v>
      </c>
      <c r="AD49" s="320"/>
      <c r="AE49" s="320"/>
      <c r="AF49" s="320"/>
      <c r="AG49" s="320"/>
      <c r="AH49" s="320"/>
      <c r="AI49" s="320"/>
      <c r="AJ49" s="320"/>
      <c r="AK49" s="319"/>
    </row>
    <row r="50" spans="1:37" hidden="1" x14ac:dyDescent="0.25">
      <c r="A50" s="281">
        <f t="shared" si="0"/>
        <v>40</v>
      </c>
      <c r="B50" s="290" t="s">
        <v>953</v>
      </c>
      <c r="C50" s="412" t="s">
        <v>967</v>
      </c>
      <c r="D50" s="388"/>
      <c r="E50" s="390"/>
      <c r="F50" s="390"/>
      <c r="G50" s="390"/>
      <c r="H50" s="390"/>
      <c r="I50" s="302"/>
      <c r="J50" s="388"/>
      <c r="K50" s="390"/>
      <c r="L50" s="390"/>
      <c r="M50" s="390"/>
      <c r="N50" s="390"/>
      <c r="O50" s="390"/>
      <c r="P50" s="393"/>
      <c r="Q50" s="390"/>
      <c r="R50" s="302"/>
      <c r="S50" s="336"/>
      <c r="T50" s="390"/>
      <c r="U50" s="314"/>
      <c r="V50" s="292"/>
      <c r="W50" s="292"/>
      <c r="X50" s="292"/>
      <c r="Y50" s="292"/>
      <c r="Z50" s="311"/>
      <c r="AA50" s="312"/>
      <c r="AB50" s="293"/>
      <c r="AC50" s="303"/>
      <c r="AD50" s="327">
        <v>3</v>
      </c>
      <c r="AE50" s="303"/>
      <c r="AF50" s="303"/>
      <c r="AG50" s="303"/>
      <c r="AH50" s="303"/>
      <c r="AI50" s="303"/>
      <c r="AJ50" s="303"/>
      <c r="AK50" s="293"/>
    </row>
    <row r="51" spans="1:37" hidden="1" x14ac:dyDescent="0.25">
      <c r="A51" s="281">
        <f t="shared" si="0"/>
        <v>41</v>
      </c>
      <c r="B51" s="290" t="s">
        <v>951</v>
      </c>
      <c r="C51" s="410" t="s">
        <v>924</v>
      </c>
      <c r="D51" s="388"/>
      <c r="E51" s="390"/>
      <c r="F51" s="390"/>
      <c r="G51" s="390"/>
      <c r="H51" s="390"/>
      <c r="I51" s="302"/>
      <c r="J51" s="388"/>
      <c r="K51" s="390"/>
      <c r="L51" s="390"/>
      <c r="M51" s="390"/>
      <c r="N51" s="390"/>
      <c r="O51" s="390"/>
      <c r="P51" s="393"/>
      <c r="Q51" s="390"/>
      <c r="R51" s="302"/>
      <c r="S51" s="336"/>
      <c r="T51" s="390"/>
      <c r="U51" s="310"/>
      <c r="V51" s="292"/>
      <c r="W51" s="292"/>
      <c r="X51" s="292"/>
      <c r="Y51" s="292"/>
      <c r="Z51" s="311"/>
      <c r="AA51" s="292"/>
      <c r="AB51" s="293"/>
      <c r="AC51" s="303"/>
      <c r="AD51" s="303"/>
      <c r="AE51" s="327">
        <v>8</v>
      </c>
      <c r="AF51" s="303"/>
      <c r="AG51" s="303"/>
      <c r="AH51" s="303"/>
      <c r="AI51" s="303"/>
      <c r="AJ51" s="303"/>
      <c r="AK51" s="293"/>
    </row>
    <row r="52" spans="1:37" hidden="1" x14ac:dyDescent="0.25">
      <c r="A52" s="281">
        <f t="shared" si="0"/>
        <v>42</v>
      </c>
      <c r="B52" s="290" t="s">
        <v>951</v>
      </c>
      <c r="C52" s="410" t="s">
        <v>938</v>
      </c>
      <c r="D52" s="388"/>
      <c r="E52" s="390"/>
      <c r="F52" s="390"/>
      <c r="G52" s="390"/>
      <c r="H52" s="390"/>
      <c r="I52" s="302"/>
      <c r="J52" s="388"/>
      <c r="K52" s="390"/>
      <c r="L52" s="390"/>
      <c r="M52" s="390"/>
      <c r="N52" s="390"/>
      <c r="O52" s="390"/>
      <c r="P52" s="393"/>
      <c r="Q52" s="390"/>
      <c r="R52" s="302"/>
      <c r="S52" s="336"/>
      <c r="T52" s="390"/>
      <c r="U52" s="314"/>
      <c r="V52" s="292"/>
      <c r="W52" s="292"/>
      <c r="X52" s="292"/>
      <c r="Y52" s="292"/>
      <c r="Z52" s="311"/>
      <c r="AA52" s="312"/>
      <c r="AB52" s="293"/>
      <c r="AC52" s="303"/>
      <c r="AD52" s="303"/>
      <c r="AE52" s="303"/>
      <c r="AF52" s="327">
        <v>10</v>
      </c>
      <c r="AG52" s="303"/>
      <c r="AH52" s="303"/>
      <c r="AI52" s="303"/>
      <c r="AJ52" s="303"/>
      <c r="AK52" s="293"/>
    </row>
    <row r="53" spans="1:37" hidden="1" x14ac:dyDescent="0.25">
      <c r="A53" s="281">
        <f t="shared" si="0"/>
        <v>43</v>
      </c>
      <c r="B53" s="290" t="s">
        <v>951</v>
      </c>
      <c r="C53" s="410" t="s">
        <v>914</v>
      </c>
      <c r="D53" s="388"/>
      <c r="E53" s="390"/>
      <c r="F53" s="390"/>
      <c r="G53" s="390"/>
      <c r="H53" s="390"/>
      <c r="I53" s="302"/>
      <c r="J53" s="388"/>
      <c r="K53" s="390"/>
      <c r="L53" s="390"/>
      <c r="M53" s="390"/>
      <c r="N53" s="390"/>
      <c r="O53" s="390"/>
      <c r="P53" s="393"/>
      <c r="Q53" s="390"/>
      <c r="R53" s="302"/>
      <c r="S53" s="336"/>
      <c r="T53" s="390"/>
      <c r="U53" s="314"/>
      <c r="V53" s="292"/>
      <c r="W53" s="292"/>
      <c r="X53" s="292"/>
      <c r="Y53" s="292"/>
      <c r="Z53" s="311"/>
      <c r="AA53" s="312"/>
      <c r="AB53" s="293"/>
      <c r="AC53" s="303"/>
      <c r="AD53" s="303"/>
      <c r="AE53" s="303"/>
      <c r="AF53" s="303"/>
      <c r="AG53" s="327">
        <v>15</v>
      </c>
      <c r="AH53" s="303"/>
      <c r="AI53" s="303"/>
      <c r="AJ53" s="303"/>
      <c r="AK53" s="293"/>
    </row>
    <row r="54" spans="1:37" hidden="1" x14ac:dyDescent="0.25">
      <c r="A54" s="281">
        <f t="shared" si="0"/>
        <v>44</v>
      </c>
      <c r="B54" s="290" t="s">
        <v>958</v>
      </c>
      <c r="C54" s="410" t="s">
        <v>957</v>
      </c>
      <c r="D54" s="388"/>
      <c r="E54" s="390"/>
      <c r="F54" s="390"/>
      <c r="G54" s="390"/>
      <c r="H54" s="390"/>
      <c r="I54" s="302"/>
      <c r="J54" s="388"/>
      <c r="K54" s="390"/>
      <c r="L54" s="390"/>
      <c r="M54" s="390"/>
      <c r="N54" s="390"/>
      <c r="O54" s="390"/>
      <c r="P54" s="393"/>
      <c r="Q54" s="390"/>
      <c r="R54" s="302"/>
      <c r="S54" s="336"/>
      <c r="T54" s="390"/>
      <c r="U54" s="310"/>
      <c r="V54" s="292"/>
      <c r="W54" s="292"/>
      <c r="X54" s="292"/>
      <c r="Y54" s="292"/>
      <c r="Z54" s="311"/>
      <c r="AA54" s="292"/>
      <c r="AB54" s="293"/>
      <c r="AC54" s="303"/>
      <c r="AD54" s="303"/>
      <c r="AE54" s="303"/>
      <c r="AF54" s="303"/>
      <c r="AG54" s="303"/>
      <c r="AH54" s="327">
        <v>17</v>
      </c>
      <c r="AI54" s="303"/>
      <c r="AJ54" s="303"/>
      <c r="AK54" s="293"/>
    </row>
    <row r="55" spans="1:37" hidden="1" x14ac:dyDescent="0.25">
      <c r="A55" s="281">
        <f t="shared" si="0"/>
        <v>45</v>
      </c>
      <c r="B55" s="290" t="s">
        <v>954</v>
      </c>
      <c r="C55" s="410" t="s">
        <v>959</v>
      </c>
      <c r="D55" s="388"/>
      <c r="E55" s="390"/>
      <c r="F55" s="390"/>
      <c r="G55" s="390"/>
      <c r="H55" s="390"/>
      <c r="I55" s="302"/>
      <c r="J55" s="388"/>
      <c r="K55" s="390"/>
      <c r="L55" s="390"/>
      <c r="M55" s="390"/>
      <c r="N55" s="390"/>
      <c r="O55" s="390"/>
      <c r="P55" s="393"/>
      <c r="Q55" s="390"/>
      <c r="R55" s="302"/>
      <c r="S55" s="336"/>
      <c r="T55" s="390"/>
      <c r="U55" s="310"/>
      <c r="V55" s="292"/>
      <c r="W55" s="292"/>
      <c r="X55" s="292"/>
      <c r="Y55" s="292"/>
      <c r="Z55" s="311"/>
      <c r="AA55" s="292"/>
      <c r="AB55" s="293"/>
      <c r="AC55" s="303"/>
      <c r="AD55" s="303"/>
      <c r="AE55" s="303"/>
      <c r="AF55" s="303"/>
      <c r="AG55" s="303"/>
      <c r="AH55" s="303"/>
      <c r="AI55" s="327">
        <v>22</v>
      </c>
      <c r="AJ55" s="303"/>
      <c r="AK55" s="293"/>
    </row>
    <row r="56" spans="1:37" hidden="1" x14ac:dyDescent="0.25">
      <c r="A56" s="281">
        <f t="shared" si="0"/>
        <v>46</v>
      </c>
      <c r="B56" s="290" t="s">
        <v>952</v>
      </c>
      <c r="C56" s="410" t="s">
        <v>956</v>
      </c>
      <c r="D56" s="388"/>
      <c r="E56" s="390"/>
      <c r="F56" s="390"/>
      <c r="G56" s="390"/>
      <c r="H56" s="390"/>
      <c r="I56" s="302"/>
      <c r="J56" s="388"/>
      <c r="K56" s="390"/>
      <c r="L56" s="390"/>
      <c r="M56" s="390"/>
      <c r="N56" s="390"/>
      <c r="O56" s="390"/>
      <c r="P56" s="393"/>
      <c r="Q56" s="390"/>
      <c r="R56" s="302"/>
      <c r="S56" s="336"/>
      <c r="T56" s="390"/>
      <c r="U56" s="310"/>
      <c r="V56" s="292"/>
      <c r="W56" s="292"/>
      <c r="X56" s="292"/>
      <c r="Y56" s="292"/>
      <c r="Z56" s="311"/>
      <c r="AA56" s="292"/>
      <c r="AB56" s="293"/>
      <c r="AC56" s="303"/>
      <c r="AD56" s="303"/>
      <c r="AE56" s="303"/>
      <c r="AF56" s="303"/>
      <c r="AG56" s="303"/>
      <c r="AH56" s="303"/>
      <c r="AI56" s="303"/>
      <c r="AJ56" s="327">
        <v>24</v>
      </c>
      <c r="AK56" s="293"/>
    </row>
    <row r="57" spans="1:37" ht="15.75" hidden="1" thickBot="1" x14ac:dyDescent="0.3">
      <c r="A57" s="282">
        <f t="shared" si="0"/>
        <v>47</v>
      </c>
      <c r="B57" s="294" t="s">
        <v>949</v>
      </c>
      <c r="C57" s="415" t="s">
        <v>915</v>
      </c>
      <c r="D57" s="388"/>
      <c r="E57" s="390"/>
      <c r="F57" s="390"/>
      <c r="G57" s="390"/>
      <c r="H57" s="390"/>
      <c r="I57" s="302"/>
      <c r="J57" s="389"/>
      <c r="K57" s="391"/>
      <c r="L57" s="391"/>
      <c r="M57" s="391"/>
      <c r="N57" s="391"/>
      <c r="O57" s="391"/>
      <c r="P57" s="398"/>
      <c r="Q57" s="390"/>
      <c r="R57" s="302"/>
      <c r="S57" s="338"/>
      <c r="T57" s="391"/>
      <c r="U57" s="322"/>
      <c r="V57" s="307"/>
      <c r="W57" s="307"/>
      <c r="X57" s="307"/>
      <c r="Y57" s="307"/>
      <c r="Z57" s="321"/>
      <c r="AA57" s="323"/>
      <c r="AB57" s="308"/>
      <c r="AC57" s="309"/>
      <c r="AD57" s="309"/>
      <c r="AE57" s="309"/>
      <c r="AF57" s="309"/>
      <c r="AG57" s="309"/>
      <c r="AH57" s="309"/>
      <c r="AI57" s="309"/>
      <c r="AJ57" s="309"/>
      <c r="AK57" s="407">
        <v>29</v>
      </c>
    </row>
    <row r="58" spans="1:37" s="353" customFormat="1" hidden="1" x14ac:dyDescent="0.25">
      <c r="A58" s="344">
        <f t="shared" si="0"/>
        <v>48</v>
      </c>
      <c r="B58" s="345" t="s">
        <v>978</v>
      </c>
      <c r="C58" s="410" t="s">
        <v>979</v>
      </c>
      <c r="D58" s="346"/>
      <c r="E58" s="347"/>
      <c r="F58" s="347"/>
      <c r="G58" s="347"/>
      <c r="H58" s="347"/>
      <c r="I58" s="348"/>
      <c r="J58" s="346"/>
      <c r="K58" s="347"/>
      <c r="L58" s="347"/>
      <c r="M58" s="347"/>
      <c r="N58" s="347"/>
      <c r="O58" s="347"/>
      <c r="P58" s="394"/>
      <c r="Q58" s="347"/>
      <c r="R58" s="348"/>
      <c r="S58" s="349"/>
      <c r="T58" s="347"/>
      <c r="U58" s="360"/>
      <c r="V58" s="351"/>
      <c r="W58" s="351"/>
      <c r="X58" s="351"/>
      <c r="Y58" s="351"/>
      <c r="Z58" s="361"/>
      <c r="AA58" s="351"/>
      <c r="AB58" s="352"/>
      <c r="AC58" s="350"/>
      <c r="AD58" s="350"/>
      <c r="AE58" s="350"/>
      <c r="AF58" s="350"/>
      <c r="AG58" s="350"/>
      <c r="AH58" s="350"/>
      <c r="AI58" s="350"/>
      <c r="AJ58" s="350"/>
      <c r="AK58" s="408">
        <v>29</v>
      </c>
    </row>
    <row r="59" spans="1:37" s="353" customFormat="1" hidden="1" x14ac:dyDescent="0.25">
      <c r="A59" s="344">
        <f t="shared" si="0"/>
        <v>49</v>
      </c>
      <c r="B59" s="345" t="s">
        <v>978</v>
      </c>
      <c r="C59" s="410" t="s">
        <v>980</v>
      </c>
      <c r="D59" s="346"/>
      <c r="E59" s="347"/>
      <c r="F59" s="347"/>
      <c r="G59" s="347"/>
      <c r="H59" s="347"/>
      <c r="I59" s="348"/>
      <c r="J59" s="346"/>
      <c r="K59" s="347"/>
      <c r="L59" s="347"/>
      <c r="M59" s="347"/>
      <c r="N59" s="347"/>
      <c r="O59" s="347"/>
      <c r="P59" s="394"/>
      <c r="Q59" s="347"/>
      <c r="R59" s="348"/>
      <c r="S59" s="349"/>
      <c r="T59" s="347"/>
      <c r="U59" s="360"/>
      <c r="V59" s="351"/>
      <c r="W59" s="351"/>
      <c r="X59" s="351"/>
      <c r="Y59" s="351"/>
      <c r="Z59" s="361"/>
      <c r="AA59" s="351"/>
      <c r="AB59" s="352"/>
      <c r="AC59" s="350"/>
      <c r="AD59" s="350"/>
      <c r="AE59" s="350"/>
      <c r="AF59" s="350"/>
      <c r="AG59" s="350"/>
      <c r="AH59" s="350"/>
      <c r="AI59" s="350"/>
      <c r="AJ59" s="350"/>
      <c r="AK59" s="408">
        <v>29</v>
      </c>
    </row>
    <row r="60" spans="1:37" s="353" customFormat="1" ht="15.75" hidden="1" thickBot="1" x14ac:dyDescent="0.3">
      <c r="A60" s="362">
        <f t="shared" si="0"/>
        <v>50</v>
      </c>
      <c r="B60" s="363" t="s">
        <v>978</v>
      </c>
      <c r="C60" s="415" t="s">
        <v>981</v>
      </c>
      <c r="D60" s="364"/>
      <c r="E60" s="365"/>
      <c r="F60" s="365"/>
      <c r="G60" s="365"/>
      <c r="H60" s="365"/>
      <c r="I60" s="367"/>
      <c r="J60" s="364"/>
      <c r="K60" s="365"/>
      <c r="L60" s="365"/>
      <c r="M60" s="365"/>
      <c r="N60" s="365"/>
      <c r="O60" s="365"/>
      <c r="P60" s="399"/>
      <c r="Q60" s="365"/>
      <c r="R60" s="367"/>
      <c r="S60" s="366"/>
      <c r="T60" s="365"/>
      <c r="U60" s="368"/>
      <c r="V60" s="369"/>
      <c r="W60" s="369"/>
      <c r="X60" s="369"/>
      <c r="Y60" s="369"/>
      <c r="Z60" s="370"/>
      <c r="AA60" s="371"/>
      <c r="AB60" s="372"/>
      <c r="AC60" s="373"/>
      <c r="AD60" s="373"/>
      <c r="AE60" s="373"/>
      <c r="AF60" s="373"/>
      <c r="AG60" s="373"/>
      <c r="AH60" s="373"/>
      <c r="AI60" s="373"/>
      <c r="AJ60" s="373"/>
      <c r="AK60" s="407">
        <v>29</v>
      </c>
    </row>
    <row r="61" spans="1:37" x14ac:dyDescent="0.25">
      <c r="A61" s="278"/>
      <c r="B61" s="339"/>
      <c r="C61" s="339"/>
      <c r="D61" s="340"/>
      <c r="E61" s="340"/>
      <c r="F61" s="340"/>
      <c r="G61" s="340"/>
      <c r="H61" s="340"/>
      <c r="I61" s="340"/>
      <c r="J61" s="340"/>
      <c r="K61" s="340"/>
      <c r="L61" s="340"/>
      <c r="M61" s="340"/>
      <c r="N61" s="340"/>
      <c r="O61" s="340"/>
      <c r="P61" s="340"/>
      <c r="Q61" s="340"/>
      <c r="R61" s="340"/>
      <c r="S61" s="340"/>
      <c r="T61" s="340"/>
      <c r="U61" s="341"/>
      <c r="V61" s="342"/>
      <c r="W61" s="342"/>
      <c r="X61" s="342"/>
      <c r="Y61" s="342"/>
      <c r="Z61" s="343"/>
      <c r="AA61" s="341"/>
      <c r="AB61" s="342"/>
      <c r="AC61" s="342"/>
      <c r="AD61" s="342"/>
      <c r="AE61" s="342"/>
      <c r="AF61" s="342"/>
      <c r="AG61" s="342"/>
      <c r="AH61" s="342"/>
      <c r="AI61" s="342"/>
      <c r="AJ61" s="342"/>
      <c r="AK61" s="374"/>
    </row>
    <row r="62" spans="1:37" ht="15.75" customHeight="1" x14ac:dyDescent="0.25"/>
  </sheetData>
  <mergeCells count="10">
    <mergeCell ref="D6:AK6"/>
    <mergeCell ref="D7:I7"/>
    <mergeCell ref="J7:R7"/>
    <mergeCell ref="U7:AB7"/>
    <mergeCell ref="AC7:AK7"/>
    <mergeCell ref="A1:C4"/>
    <mergeCell ref="A5:C5"/>
    <mergeCell ref="A6:A8"/>
    <mergeCell ref="B6:B8"/>
    <mergeCell ref="C6:C8"/>
  </mergeCells>
  <pageMargins left="0" right="0" top="0" bottom="0" header="0.11811023622047245" footer="0"/>
  <pageSetup paperSize="9" scale="6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D04320-8047-4B38-AA7E-FF5913CE26C1}">
  <dimension ref="A1:AL62"/>
  <sheetViews>
    <sheetView zoomScaleNormal="100" zoomScaleSheetLayoutView="70" workbookViewId="0">
      <selection activeCell="A31" sqref="A31:XFD61"/>
    </sheetView>
  </sheetViews>
  <sheetFormatPr defaultRowHeight="15" x14ac:dyDescent="0.25"/>
  <cols>
    <col min="1" max="1" width="3.5703125" style="283" bestFit="1" customWidth="1"/>
    <col min="2" max="2" width="35.7109375" style="283" customWidth="1"/>
    <col min="3" max="3" width="37.7109375" style="283" bestFit="1" customWidth="1"/>
    <col min="4" max="5" width="3.42578125" style="284" customWidth="1"/>
    <col min="6" max="8" width="5.28515625" style="284" customWidth="1"/>
    <col min="9" max="9" width="3.42578125" style="284" customWidth="1"/>
    <col min="10" max="10" width="3.42578125" style="434" customWidth="1"/>
    <col min="11" max="20" width="3.42578125" style="284" hidden="1" customWidth="1"/>
    <col min="21" max="21" width="4.42578125" style="284" hidden="1" customWidth="1"/>
    <col min="22" max="37" width="3.42578125" style="284" hidden="1" customWidth="1"/>
    <col min="38" max="38" width="4.85546875" style="284" hidden="1" customWidth="1"/>
    <col min="39" max="16384" width="9.140625" style="283"/>
  </cols>
  <sheetData>
    <row r="1" spans="1:38" s="278" customFormat="1" ht="20.25" x14ac:dyDescent="0.25">
      <c r="A1" s="498" t="s">
        <v>988</v>
      </c>
      <c r="B1" s="498"/>
      <c r="C1" s="498"/>
      <c r="D1" s="498"/>
      <c r="E1" s="498"/>
      <c r="F1" s="498"/>
      <c r="G1" s="498"/>
      <c r="H1" s="498"/>
      <c r="I1" s="498"/>
      <c r="J1" s="427"/>
      <c r="K1" s="427"/>
      <c r="L1" s="427"/>
      <c r="M1" s="427"/>
      <c r="N1" s="427"/>
      <c r="O1" s="427"/>
      <c r="P1" s="427"/>
      <c r="Q1" s="427"/>
      <c r="R1" s="427"/>
      <c r="S1" s="427"/>
      <c r="T1" s="427"/>
      <c r="U1" s="427"/>
      <c r="V1" s="427"/>
      <c r="W1" s="427"/>
      <c r="X1" s="427"/>
      <c r="Y1" s="427"/>
      <c r="Z1" s="427"/>
      <c r="AA1" s="427"/>
      <c r="AB1" s="427"/>
      <c r="AC1" s="427"/>
      <c r="AD1" s="427"/>
      <c r="AE1" s="427"/>
      <c r="AF1" s="427"/>
      <c r="AG1" s="427"/>
      <c r="AH1" s="427"/>
      <c r="AI1" s="427"/>
      <c r="AJ1" s="427"/>
      <c r="AK1" s="427"/>
      <c r="AL1" s="427"/>
    </row>
    <row r="2" spans="1:38" s="278" customFormat="1" ht="20.25" x14ac:dyDescent="0.25">
      <c r="A2" s="498"/>
      <c r="B2" s="498"/>
      <c r="C2" s="498"/>
      <c r="D2" s="498"/>
      <c r="E2" s="498"/>
      <c r="F2" s="498"/>
      <c r="G2" s="498"/>
      <c r="H2" s="498"/>
      <c r="I2" s="498"/>
      <c r="J2" s="427"/>
      <c r="K2" s="427"/>
      <c r="L2" s="427"/>
      <c r="M2" s="427"/>
      <c r="N2" s="427"/>
      <c r="O2" s="427"/>
      <c r="P2" s="427"/>
      <c r="Q2" s="427"/>
      <c r="R2" s="427"/>
      <c r="S2" s="427"/>
      <c r="T2" s="427"/>
      <c r="U2" s="427"/>
      <c r="V2" s="427"/>
      <c r="W2" s="427"/>
      <c r="X2" s="427"/>
      <c r="Y2" s="427"/>
      <c r="Z2" s="427"/>
      <c r="AA2" s="427"/>
      <c r="AB2" s="427"/>
      <c r="AC2" s="427"/>
      <c r="AD2" s="427"/>
      <c r="AE2" s="427"/>
      <c r="AF2" s="427"/>
      <c r="AG2" s="427"/>
      <c r="AH2" s="427"/>
      <c r="AI2" s="427"/>
      <c r="AJ2" s="427"/>
      <c r="AK2" s="427"/>
      <c r="AL2" s="427"/>
    </row>
    <row r="3" spans="1:38" s="278" customFormat="1" ht="20.25" x14ac:dyDescent="0.25">
      <c r="A3" s="498"/>
      <c r="B3" s="498"/>
      <c r="C3" s="498"/>
      <c r="D3" s="498"/>
      <c r="E3" s="498"/>
      <c r="F3" s="498"/>
      <c r="G3" s="498"/>
      <c r="H3" s="498"/>
      <c r="I3" s="498"/>
      <c r="J3" s="427"/>
      <c r="K3" s="427"/>
      <c r="L3" s="427"/>
      <c r="M3" s="427"/>
      <c r="N3" s="427"/>
      <c r="O3" s="427"/>
      <c r="P3" s="427"/>
      <c r="Q3" s="427"/>
      <c r="R3" s="427"/>
      <c r="S3" s="427"/>
      <c r="T3" s="427"/>
      <c r="U3" s="427"/>
      <c r="V3" s="427"/>
      <c r="W3" s="427"/>
      <c r="X3" s="427"/>
      <c r="Y3" s="427"/>
      <c r="Z3" s="427"/>
      <c r="AA3" s="427"/>
      <c r="AB3" s="427"/>
      <c r="AC3" s="427"/>
      <c r="AD3" s="427"/>
      <c r="AE3" s="427"/>
      <c r="AF3" s="427"/>
      <c r="AG3" s="427"/>
      <c r="AH3" s="427"/>
      <c r="AI3" s="427"/>
      <c r="AJ3" s="427"/>
      <c r="AK3" s="427"/>
      <c r="AL3" s="427"/>
    </row>
    <row r="4" spans="1:38" s="278" customFormat="1" ht="20.25" x14ac:dyDescent="0.25">
      <c r="A4" s="498"/>
      <c r="B4" s="498"/>
      <c r="C4" s="498"/>
      <c r="D4" s="498"/>
      <c r="E4" s="498"/>
      <c r="F4" s="498"/>
      <c r="G4" s="498"/>
      <c r="H4" s="498"/>
      <c r="I4" s="498"/>
      <c r="J4" s="427"/>
      <c r="K4" s="427"/>
      <c r="L4" s="427"/>
      <c r="M4" s="427"/>
      <c r="N4" s="427"/>
      <c r="O4" s="427"/>
      <c r="P4" s="427"/>
      <c r="Q4" s="427"/>
      <c r="R4" s="427"/>
      <c r="S4" s="427"/>
      <c r="T4" s="427"/>
      <c r="U4" s="427"/>
      <c r="V4" s="427"/>
      <c r="W4" s="427"/>
      <c r="X4" s="427"/>
      <c r="Y4" s="427"/>
      <c r="Z4" s="427"/>
      <c r="AA4" s="427"/>
      <c r="AB4" s="427"/>
      <c r="AC4" s="427"/>
      <c r="AD4" s="427"/>
      <c r="AE4" s="427"/>
      <c r="AF4" s="427"/>
      <c r="AG4" s="427"/>
      <c r="AH4" s="427"/>
      <c r="AI4" s="427"/>
      <c r="AJ4" s="427"/>
      <c r="AK4" s="427"/>
      <c r="AL4" s="427"/>
    </row>
    <row r="5" spans="1:38" s="278" customFormat="1" ht="15.75" customHeight="1" thickBot="1" x14ac:dyDescent="0.3">
      <c r="A5" s="499" t="s">
        <v>989</v>
      </c>
      <c r="B5" s="499"/>
      <c r="C5" s="499"/>
      <c r="D5" s="499"/>
      <c r="E5" s="499"/>
      <c r="F5" s="499"/>
      <c r="G5" s="499"/>
      <c r="H5" s="499"/>
      <c r="I5" s="499"/>
      <c r="J5" s="437"/>
      <c r="K5" s="428"/>
      <c r="L5" s="428"/>
      <c r="M5" s="428"/>
      <c r="N5" s="428"/>
      <c r="O5" s="428"/>
      <c r="P5" s="428"/>
      <c r="Q5" s="428"/>
      <c r="R5" s="428"/>
      <c r="S5" s="428"/>
      <c r="T5" s="428"/>
      <c r="U5" s="428"/>
      <c r="V5" s="428"/>
      <c r="W5" s="428"/>
      <c r="X5" s="428"/>
      <c r="Y5" s="428"/>
      <c r="Z5" s="428"/>
      <c r="AA5" s="428"/>
      <c r="AB5" s="428"/>
      <c r="AC5" s="428"/>
      <c r="AD5" s="428"/>
      <c r="AE5" s="428"/>
      <c r="AF5" s="428"/>
      <c r="AG5" s="428"/>
      <c r="AH5" s="428"/>
      <c r="AI5" s="428"/>
      <c r="AJ5" s="428"/>
      <c r="AK5" s="428"/>
      <c r="AL5" s="428"/>
    </row>
    <row r="6" spans="1:38" s="278" customFormat="1" ht="15.75" thickBot="1" x14ac:dyDescent="0.3">
      <c r="A6" s="500" t="s">
        <v>927</v>
      </c>
      <c r="B6" s="503" t="s">
        <v>955</v>
      </c>
      <c r="C6" s="506" t="s">
        <v>939</v>
      </c>
      <c r="D6" s="509" t="s">
        <v>928</v>
      </c>
      <c r="E6" s="510"/>
      <c r="F6" s="510"/>
      <c r="G6" s="510"/>
      <c r="H6" s="510"/>
      <c r="I6" s="511"/>
      <c r="J6" s="416"/>
      <c r="K6" s="435"/>
      <c r="L6" s="435"/>
      <c r="M6" s="435"/>
      <c r="N6" s="435"/>
      <c r="O6" s="435"/>
      <c r="P6" s="435"/>
      <c r="Q6" s="435"/>
      <c r="R6" s="435"/>
      <c r="S6" s="435"/>
      <c r="T6" s="435"/>
      <c r="U6" s="435"/>
      <c r="V6" s="435"/>
      <c r="W6" s="435"/>
      <c r="X6" s="435"/>
      <c r="Y6" s="435"/>
      <c r="Z6" s="435"/>
      <c r="AA6" s="435"/>
      <c r="AB6" s="435"/>
      <c r="AC6" s="435"/>
      <c r="AD6" s="435"/>
      <c r="AE6" s="435"/>
      <c r="AF6" s="435"/>
      <c r="AG6" s="435"/>
      <c r="AH6" s="435"/>
      <c r="AI6" s="435"/>
      <c r="AJ6" s="435"/>
      <c r="AK6" s="435"/>
      <c r="AL6" s="436"/>
    </row>
    <row r="7" spans="1:38" ht="15" customHeight="1" thickBot="1" x14ac:dyDescent="0.3">
      <c r="A7" s="501"/>
      <c r="B7" s="504"/>
      <c r="C7" s="516"/>
      <c r="D7" s="512" t="s">
        <v>929</v>
      </c>
      <c r="E7" s="513"/>
      <c r="F7" s="513"/>
      <c r="G7" s="513"/>
      <c r="H7" s="513"/>
      <c r="I7" s="514"/>
      <c r="J7" s="420"/>
      <c r="K7" s="512" t="s">
        <v>930</v>
      </c>
      <c r="L7" s="513"/>
      <c r="M7" s="513"/>
      <c r="N7" s="513"/>
      <c r="O7" s="513"/>
      <c r="P7" s="513"/>
      <c r="Q7" s="513"/>
      <c r="R7" s="513"/>
      <c r="S7" s="514"/>
      <c r="T7" s="386" t="s">
        <v>931</v>
      </c>
      <c r="U7" s="387"/>
      <c r="V7" s="512" t="s">
        <v>932</v>
      </c>
      <c r="W7" s="513"/>
      <c r="X7" s="513"/>
      <c r="Y7" s="513"/>
      <c r="Z7" s="513"/>
      <c r="AA7" s="513"/>
      <c r="AB7" s="513"/>
      <c r="AC7" s="514"/>
      <c r="AD7" s="512" t="s">
        <v>933</v>
      </c>
      <c r="AE7" s="513"/>
      <c r="AF7" s="513"/>
      <c r="AG7" s="513"/>
      <c r="AH7" s="513"/>
      <c r="AI7" s="513"/>
      <c r="AJ7" s="513"/>
      <c r="AK7" s="513"/>
      <c r="AL7" s="514"/>
    </row>
    <row r="8" spans="1:38" s="284" customFormat="1" ht="52.5" customHeight="1" thickBot="1" x14ac:dyDescent="0.3">
      <c r="A8" s="502"/>
      <c r="B8" s="505"/>
      <c r="C8" s="517"/>
      <c r="D8" s="381" t="s">
        <v>983</v>
      </c>
      <c r="E8" s="384" t="s">
        <v>984</v>
      </c>
      <c r="F8" s="384" t="s">
        <v>983</v>
      </c>
      <c r="G8" s="384" t="s">
        <v>984</v>
      </c>
      <c r="H8" s="384" t="s">
        <v>983</v>
      </c>
      <c r="I8" s="385" t="s">
        <v>984</v>
      </c>
      <c r="J8" s="430"/>
      <c r="K8" s="383" t="s">
        <v>983</v>
      </c>
      <c r="L8" s="384" t="s">
        <v>984</v>
      </c>
      <c r="M8" s="384" t="s">
        <v>983</v>
      </c>
      <c r="N8" s="384" t="s">
        <v>984</v>
      </c>
      <c r="O8" s="384" t="s">
        <v>983</v>
      </c>
      <c r="P8" s="384" t="s">
        <v>984</v>
      </c>
      <c r="Q8" s="384" t="s">
        <v>983</v>
      </c>
      <c r="R8" s="384" t="s">
        <v>984</v>
      </c>
      <c r="S8" s="385" t="s">
        <v>985</v>
      </c>
      <c r="T8" s="383" t="s">
        <v>984</v>
      </c>
      <c r="U8" s="385" t="s">
        <v>983</v>
      </c>
      <c r="V8" s="383" t="s">
        <v>983</v>
      </c>
      <c r="W8" s="384" t="s">
        <v>984</v>
      </c>
      <c r="X8" s="383" t="s">
        <v>983</v>
      </c>
      <c r="Y8" s="384" t="s">
        <v>984</v>
      </c>
      <c r="Z8" s="383" t="s">
        <v>983</v>
      </c>
      <c r="AA8" s="384" t="s">
        <v>984</v>
      </c>
      <c r="AB8" s="383" t="s">
        <v>983</v>
      </c>
      <c r="AC8" s="384" t="s">
        <v>984</v>
      </c>
      <c r="AD8" s="383" t="s">
        <v>983</v>
      </c>
      <c r="AE8" s="384" t="s">
        <v>984</v>
      </c>
      <c r="AF8" s="383" t="s">
        <v>983</v>
      </c>
      <c r="AG8" s="384" t="s">
        <v>984</v>
      </c>
      <c r="AH8" s="383" t="s">
        <v>983</v>
      </c>
      <c r="AI8" s="384" t="s">
        <v>984</v>
      </c>
      <c r="AJ8" s="383" t="s">
        <v>983</v>
      </c>
      <c r="AK8" s="384" t="s">
        <v>984</v>
      </c>
      <c r="AL8" s="385" t="s">
        <v>983</v>
      </c>
    </row>
    <row r="9" spans="1:38" x14ac:dyDescent="0.25">
      <c r="A9" s="285">
        <v>1</v>
      </c>
      <c r="B9" s="286" t="s">
        <v>940</v>
      </c>
      <c r="C9" s="287" t="s">
        <v>254</v>
      </c>
      <c r="D9" s="329">
        <v>12</v>
      </c>
      <c r="E9" s="279"/>
      <c r="F9" s="279"/>
      <c r="G9" s="279"/>
      <c r="H9" s="279"/>
      <c r="I9" s="316"/>
      <c r="J9" s="431"/>
      <c r="K9" s="337"/>
      <c r="L9" s="279"/>
      <c r="M9" s="279"/>
      <c r="N9" s="279"/>
      <c r="O9" s="279"/>
      <c r="P9" s="279"/>
      <c r="Q9" s="392"/>
      <c r="R9" s="279"/>
      <c r="S9" s="316"/>
      <c r="T9" s="400"/>
      <c r="U9" s="299"/>
      <c r="V9" s="300"/>
      <c r="W9" s="288"/>
      <c r="X9" s="288"/>
      <c r="Y9" s="288"/>
      <c r="Z9" s="288"/>
      <c r="AA9" s="288"/>
      <c r="AB9" s="288"/>
      <c r="AC9" s="289"/>
      <c r="AD9" s="300"/>
      <c r="AE9" s="300"/>
      <c r="AF9" s="300"/>
      <c r="AG9" s="300"/>
      <c r="AH9" s="300"/>
      <c r="AI9" s="300"/>
      <c r="AJ9" s="300"/>
      <c r="AK9" s="300"/>
      <c r="AL9" s="289"/>
    </row>
    <row r="10" spans="1:38" x14ac:dyDescent="0.25">
      <c r="A10" s="281">
        <f>A9+1</f>
        <v>2</v>
      </c>
      <c r="B10" s="290" t="s">
        <v>941</v>
      </c>
      <c r="C10" s="291" t="s">
        <v>284</v>
      </c>
      <c r="D10" s="388"/>
      <c r="E10" s="306">
        <v>14</v>
      </c>
      <c r="F10" s="390"/>
      <c r="G10" s="390"/>
      <c r="H10" s="390"/>
      <c r="I10" s="302"/>
      <c r="J10" s="431"/>
      <c r="K10" s="336"/>
      <c r="L10" s="390"/>
      <c r="M10" s="390"/>
      <c r="N10" s="390"/>
      <c r="O10" s="390"/>
      <c r="P10" s="390"/>
      <c r="Q10" s="393"/>
      <c r="R10" s="390"/>
      <c r="S10" s="302"/>
      <c r="T10" s="336"/>
      <c r="U10" s="302"/>
      <c r="V10" s="303"/>
      <c r="W10" s="292"/>
      <c r="X10" s="292"/>
      <c r="Y10" s="292"/>
      <c r="Z10" s="292"/>
      <c r="AA10" s="292"/>
      <c r="AB10" s="292"/>
      <c r="AC10" s="293"/>
      <c r="AD10" s="303"/>
      <c r="AE10" s="303"/>
      <c r="AF10" s="303"/>
      <c r="AG10" s="303"/>
      <c r="AH10" s="303"/>
      <c r="AI10" s="303"/>
      <c r="AJ10" s="303"/>
      <c r="AK10" s="303"/>
      <c r="AL10" s="293"/>
    </row>
    <row r="11" spans="1:38" hidden="1" x14ac:dyDescent="0.25">
      <c r="A11" s="281">
        <f t="shared" ref="A11:A60" si="0">A10+1</f>
        <v>3</v>
      </c>
      <c r="B11" s="290" t="s">
        <v>964</v>
      </c>
      <c r="C11" s="291" t="s">
        <v>304</v>
      </c>
      <c r="D11" s="388"/>
      <c r="E11" s="390"/>
      <c r="F11" s="390"/>
      <c r="G11" s="390"/>
      <c r="H11" s="390"/>
      <c r="I11" s="302"/>
      <c r="J11" s="431"/>
      <c r="K11" s="429">
        <v>2</v>
      </c>
      <c r="L11" s="390"/>
      <c r="M11" s="390"/>
      <c r="N11" s="390"/>
      <c r="O11" s="390"/>
      <c r="P11" s="390"/>
      <c r="Q11" s="393"/>
      <c r="R11" s="390"/>
      <c r="S11" s="302"/>
      <c r="T11" s="336"/>
      <c r="U11" s="302"/>
      <c r="V11" s="303"/>
      <c r="W11" s="292"/>
      <c r="X11" s="292"/>
      <c r="Y11" s="292"/>
      <c r="Z11" s="292"/>
      <c r="AA11" s="292"/>
      <c r="AB11" s="292"/>
      <c r="AC11" s="293"/>
      <c r="AD11" s="303"/>
      <c r="AE11" s="303"/>
      <c r="AF11" s="303"/>
      <c r="AG11" s="303"/>
      <c r="AH11" s="303"/>
      <c r="AI11" s="303"/>
      <c r="AJ11" s="303"/>
      <c r="AK11" s="303"/>
      <c r="AL11" s="293"/>
    </row>
    <row r="12" spans="1:38" x14ac:dyDescent="0.25">
      <c r="A12" s="281">
        <v>3</v>
      </c>
      <c r="B12" s="290" t="s">
        <v>942</v>
      </c>
      <c r="C12" s="291" t="s">
        <v>311</v>
      </c>
      <c r="D12" s="388"/>
      <c r="E12" s="380"/>
      <c r="F12" s="304">
        <v>19</v>
      </c>
      <c r="G12" s="292"/>
      <c r="H12" s="292"/>
      <c r="I12" s="302"/>
      <c r="J12" s="431"/>
      <c r="K12" s="336"/>
      <c r="L12" s="390"/>
      <c r="M12" s="390"/>
      <c r="N12" s="390"/>
      <c r="O12" s="390"/>
      <c r="P12" s="390"/>
      <c r="Q12" s="393"/>
      <c r="R12" s="390"/>
      <c r="S12" s="302"/>
      <c r="T12" s="336"/>
      <c r="U12" s="302"/>
      <c r="V12" s="303"/>
      <c r="W12" s="292"/>
      <c r="X12" s="292"/>
      <c r="Y12" s="292"/>
      <c r="Z12" s="292"/>
      <c r="AA12" s="292"/>
      <c r="AB12" s="292"/>
      <c r="AC12" s="293"/>
      <c r="AD12" s="303"/>
      <c r="AE12" s="303"/>
      <c r="AF12" s="303"/>
      <c r="AG12" s="303"/>
      <c r="AH12" s="303"/>
      <c r="AI12" s="303"/>
      <c r="AJ12" s="303"/>
      <c r="AK12" s="303"/>
      <c r="AL12" s="293"/>
    </row>
    <row r="13" spans="1:38" hidden="1" x14ac:dyDescent="0.25">
      <c r="A13" s="281">
        <f t="shared" si="0"/>
        <v>4</v>
      </c>
      <c r="B13" s="290" t="s">
        <v>965</v>
      </c>
      <c r="C13" s="291" t="s">
        <v>328</v>
      </c>
      <c r="D13" s="388"/>
      <c r="E13" s="390"/>
      <c r="F13" s="390"/>
      <c r="G13" s="390"/>
      <c r="H13" s="390"/>
      <c r="I13" s="302"/>
      <c r="J13" s="431"/>
      <c r="K13" s="336"/>
      <c r="L13" s="390"/>
      <c r="M13" s="390"/>
      <c r="N13" s="390"/>
      <c r="O13" s="390"/>
      <c r="P13" s="390"/>
      <c r="Q13" s="393"/>
      <c r="R13" s="306">
        <v>25</v>
      </c>
      <c r="S13" s="302"/>
      <c r="T13" s="336"/>
      <c r="U13" s="302"/>
      <c r="V13" s="303"/>
      <c r="W13" s="292"/>
      <c r="X13" s="292"/>
      <c r="Y13" s="292"/>
      <c r="Z13" s="292"/>
      <c r="AA13" s="292"/>
      <c r="AB13" s="292"/>
      <c r="AC13" s="293"/>
      <c r="AD13" s="303"/>
      <c r="AE13" s="303"/>
      <c r="AF13" s="303"/>
      <c r="AG13" s="303"/>
      <c r="AH13" s="303"/>
      <c r="AI13" s="303"/>
      <c r="AJ13" s="303"/>
      <c r="AK13" s="303"/>
      <c r="AL13" s="293"/>
    </row>
    <row r="14" spans="1:38" x14ac:dyDescent="0.25">
      <c r="A14" s="281">
        <v>4</v>
      </c>
      <c r="B14" s="290" t="s">
        <v>943</v>
      </c>
      <c r="C14" s="291" t="s">
        <v>112</v>
      </c>
      <c r="D14" s="388"/>
      <c r="E14" s="390"/>
      <c r="F14" s="390"/>
      <c r="G14" s="306">
        <v>21</v>
      </c>
      <c r="H14" s="390"/>
      <c r="I14" s="302"/>
      <c r="J14" s="431"/>
      <c r="K14" s="336"/>
      <c r="L14" s="390"/>
      <c r="M14" s="390"/>
      <c r="N14" s="390"/>
      <c r="O14" s="390"/>
      <c r="P14" s="390"/>
      <c r="Q14" s="393"/>
      <c r="R14" s="390"/>
      <c r="S14" s="302"/>
      <c r="T14" s="336"/>
      <c r="U14" s="302"/>
      <c r="V14" s="303"/>
      <c r="W14" s="292"/>
      <c r="X14" s="292"/>
      <c r="Y14" s="292"/>
      <c r="Z14" s="292"/>
      <c r="AA14" s="292"/>
      <c r="AB14" s="292"/>
      <c r="AC14" s="293"/>
      <c r="AD14" s="303"/>
      <c r="AE14" s="303"/>
      <c r="AF14" s="303"/>
      <c r="AG14" s="303"/>
      <c r="AH14" s="303"/>
      <c r="AI14" s="303"/>
      <c r="AJ14" s="303"/>
      <c r="AK14" s="303"/>
      <c r="AL14" s="293"/>
    </row>
    <row r="15" spans="1:38" hidden="1" x14ac:dyDescent="0.25">
      <c r="A15" s="281">
        <f t="shared" si="0"/>
        <v>5</v>
      </c>
      <c r="B15" s="290" t="s">
        <v>944</v>
      </c>
      <c r="C15" s="291" t="s">
        <v>118</v>
      </c>
      <c r="D15" s="388"/>
      <c r="E15" s="390"/>
      <c r="F15" s="390"/>
      <c r="G15" s="390"/>
      <c r="H15" s="390"/>
      <c r="I15" s="302"/>
      <c r="J15" s="431"/>
      <c r="K15" s="429">
        <v>2</v>
      </c>
      <c r="L15" s="390"/>
      <c r="M15" s="390"/>
      <c r="N15" s="390"/>
      <c r="O15" s="390"/>
      <c r="P15" s="390"/>
      <c r="Q15" s="393"/>
      <c r="R15" s="390"/>
      <c r="S15" s="302"/>
      <c r="T15" s="336"/>
      <c r="U15" s="302"/>
      <c r="V15" s="303"/>
      <c r="W15" s="292"/>
      <c r="X15" s="292"/>
      <c r="Y15" s="292"/>
      <c r="Z15" s="292"/>
      <c r="AA15" s="292"/>
      <c r="AB15" s="292"/>
      <c r="AC15" s="293"/>
      <c r="AD15" s="303"/>
      <c r="AE15" s="303"/>
      <c r="AF15" s="303"/>
      <c r="AG15" s="303"/>
      <c r="AH15" s="303"/>
      <c r="AI15" s="303"/>
      <c r="AJ15" s="303"/>
      <c r="AK15" s="303"/>
      <c r="AL15" s="293"/>
    </row>
    <row r="16" spans="1:38" hidden="1" x14ac:dyDescent="0.25">
      <c r="A16" s="281">
        <f t="shared" si="0"/>
        <v>6</v>
      </c>
      <c r="B16" s="290" t="s">
        <v>964</v>
      </c>
      <c r="C16" s="291" t="s">
        <v>982</v>
      </c>
      <c r="D16" s="388"/>
      <c r="E16" s="390"/>
      <c r="F16" s="390"/>
      <c r="G16" s="390"/>
      <c r="H16" s="390"/>
      <c r="I16" s="302"/>
      <c r="J16" s="431"/>
      <c r="K16" s="429">
        <v>2</v>
      </c>
      <c r="L16" s="390"/>
      <c r="M16" s="390"/>
      <c r="N16" s="390"/>
      <c r="O16" s="390"/>
      <c r="P16" s="390"/>
      <c r="Q16" s="393"/>
      <c r="R16" s="390"/>
      <c r="S16" s="302"/>
      <c r="T16" s="336"/>
      <c r="U16" s="302"/>
      <c r="V16" s="303"/>
      <c r="W16" s="292"/>
      <c r="X16" s="292"/>
      <c r="Y16" s="292"/>
      <c r="Z16" s="292"/>
      <c r="AA16" s="292"/>
      <c r="AB16" s="292"/>
      <c r="AC16" s="293"/>
      <c r="AD16" s="303"/>
      <c r="AE16" s="303"/>
      <c r="AF16" s="303"/>
      <c r="AG16" s="303"/>
      <c r="AH16" s="303"/>
      <c r="AI16" s="303"/>
      <c r="AJ16" s="303"/>
      <c r="AK16" s="303"/>
      <c r="AL16" s="293"/>
    </row>
    <row r="17" spans="1:38" hidden="1" x14ac:dyDescent="0.25">
      <c r="A17" s="281">
        <f t="shared" si="0"/>
        <v>7</v>
      </c>
      <c r="B17" s="290" t="s">
        <v>965</v>
      </c>
      <c r="C17" s="291" t="s">
        <v>913</v>
      </c>
      <c r="D17" s="388"/>
      <c r="E17" s="390"/>
      <c r="F17" s="390"/>
      <c r="G17" s="390"/>
      <c r="H17" s="390"/>
      <c r="I17" s="302"/>
      <c r="J17" s="431"/>
      <c r="K17" s="336"/>
      <c r="L17" s="390"/>
      <c r="M17" s="390"/>
      <c r="N17" s="390"/>
      <c r="O17" s="390"/>
      <c r="P17" s="390"/>
      <c r="Q17" s="393"/>
      <c r="R17" s="306">
        <v>25</v>
      </c>
      <c r="S17" s="302"/>
      <c r="T17" s="336"/>
      <c r="U17" s="302"/>
      <c r="V17" s="303"/>
      <c r="W17" s="292"/>
      <c r="X17" s="292"/>
      <c r="Y17" s="292"/>
      <c r="Z17" s="292"/>
      <c r="AA17" s="292"/>
      <c r="AB17" s="292"/>
      <c r="AC17" s="293"/>
      <c r="AD17" s="303"/>
      <c r="AE17" s="303"/>
      <c r="AF17" s="303"/>
      <c r="AG17" s="303"/>
      <c r="AH17" s="303"/>
      <c r="AI17" s="303"/>
      <c r="AJ17" s="303"/>
      <c r="AK17" s="303"/>
      <c r="AL17" s="293"/>
    </row>
    <row r="18" spans="1:38" s="353" customFormat="1" x14ac:dyDescent="0.25">
      <c r="A18" s="344">
        <v>5</v>
      </c>
      <c r="B18" s="345" t="s">
        <v>965</v>
      </c>
      <c r="C18" s="291" t="s">
        <v>976</v>
      </c>
      <c r="D18" s="346"/>
      <c r="E18" s="390"/>
      <c r="F18" s="304">
        <v>19</v>
      </c>
      <c r="G18" s="292"/>
      <c r="H18" s="292"/>
      <c r="I18" s="348"/>
      <c r="J18" s="432"/>
      <c r="K18" s="349"/>
      <c r="L18" s="347"/>
      <c r="M18" s="347"/>
      <c r="N18" s="347"/>
      <c r="O18" s="347"/>
      <c r="P18" s="347"/>
      <c r="Q18" s="394"/>
      <c r="R18" s="347"/>
      <c r="S18" s="348"/>
      <c r="T18" s="349"/>
      <c r="U18" s="348"/>
      <c r="V18" s="350"/>
      <c r="W18" s="351"/>
      <c r="X18" s="351"/>
      <c r="Y18" s="351"/>
      <c r="Z18" s="351"/>
      <c r="AA18" s="351"/>
      <c r="AB18" s="351"/>
      <c r="AC18" s="352"/>
      <c r="AD18" s="350"/>
      <c r="AE18" s="350"/>
      <c r="AF18" s="350"/>
      <c r="AG18" s="350"/>
      <c r="AH18" s="350"/>
      <c r="AI18" s="350"/>
      <c r="AJ18" s="350"/>
      <c r="AK18" s="350"/>
      <c r="AL18" s="352"/>
    </row>
    <row r="19" spans="1:38" hidden="1" x14ac:dyDescent="0.25">
      <c r="A19" s="281">
        <f>A17+1</f>
        <v>8</v>
      </c>
      <c r="B19" s="297" t="s">
        <v>970</v>
      </c>
      <c r="C19" s="328" t="s">
        <v>143</v>
      </c>
      <c r="D19" s="388"/>
      <c r="E19" s="390"/>
      <c r="F19" s="390"/>
      <c r="G19" s="390"/>
      <c r="H19" s="390"/>
      <c r="I19" s="302"/>
      <c r="J19" s="431"/>
      <c r="K19" s="337"/>
      <c r="L19" s="279"/>
      <c r="M19" s="279"/>
      <c r="N19" s="279"/>
      <c r="O19" s="279"/>
      <c r="P19" s="279"/>
      <c r="Q19" s="392"/>
      <c r="R19" s="390"/>
      <c r="S19" s="305">
        <v>29</v>
      </c>
      <c r="T19" s="337"/>
      <c r="U19" s="316"/>
      <c r="V19" s="320"/>
      <c r="W19" s="280"/>
      <c r="X19" s="280"/>
      <c r="Y19" s="280"/>
      <c r="Z19" s="280"/>
      <c r="AA19" s="280"/>
      <c r="AB19" s="280"/>
      <c r="AC19" s="319"/>
      <c r="AD19" s="320"/>
      <c r="AE19" s="320"/>
      <c r="AF19" s="320"/>
      <c r="AG19" s="320"/>
      <c r="AH19" s="320"/>
      <c r="AI19" s="320"/>
      <c r="AJ19" s="320"/>
      <c r="AK19" s="320"/>
      <c r="AL19" s="319"/>
    </row>
    <row r="20" spans="1:38" hidden="1" x14ac:dyDescent="0.25">
      <c r="A20" s="281">
        <f t="shared" si="0"/>
        <v>9</v>
      </c>
      <c r="B20" s="290" t="s">
        <v>974</v>
      </c>
      <c r="C20" s="296" t="s">
        <v>146</v>
      </c>
      <c r="D20" s="388"/>
      <c r="E20" s="390"/>
      <c r="F20" s="390"/>
      <c r="G20" s="390"/>
      <c r="H20" s="390"/>
      <c r="I20" s="379"/>
      <c r="J20" s="433"/>
      <c r="K20" s="336"/>
      <c r="L20" s="390"/>
      <c r="M20" s="390"/>
      <c r="N20" s="390"/>
      <c r="O20" s="390"/>
      <c r="P20" s="390"/>
      <c r="Q20" s="393"/>
      <c r="R20" s="390"/>
      <c r="S20" s="305">
        <v>29</v>
      </c>
      <c r="T20" s="336"/>
      <c r="U20" s="302"/>
      <c r="V20" s="303"/>
      <c r="W20" s="292"/>
      <c r="X20" s="292"/>
      <c r="Y20" s="292"/>
      <c r="Z20" s="292"/>
      <c r="AA20" s="292"/>
      <c r="AB20" s="292"/>
      <c r="AC20" s="293"/>
      <c r="AD20" s="303"/>
      <c r="AE20" s="303"/>
      <c r="AF20" s="303"/>
      <c r="AG20" s="303"/>
      <c r="AH20" s="303"/>
      <c r="AI20" s="303"/>
      <c r="AJ20" s="303"/>
      <c r="AK20" s="303"/>
      <c r="AL20" s="293"/>
    </row>
    <row r="21" spans="1:38" hidden="1" x14ac:dyDescent="0.25">
      <c r="A21" s="281">
        <f t="shared" si="0"/>
        <v>10</v>
      </c>
      <c r="B21" s="290" t="s">
        <v>971</v>
      </c>
      <c r="C21" s="296" t="s">
        <v>149</v>
      </c>
      <c r="D21" s="388"/>
      <c r="E21" s="390"/>
      <c r="F21" s="390"/>
      <c r="G21" s="390"/>
      <c r="H21" s="390"/>
      <c r="I21" s="302"/>
      <c r="J21" s="431"/>
      <c r="K21" s="336"/>
      <c r="L21" s="390"/>
      <c r="M21" s="390"/>
      <c r="N21" s="390"/>
      <c r="O21" s="390"/>
      <c r="P21" s="390"/>
      <c r="Q21" s="393"/>
      <c r="R21" s="390"/>
      <c r="S21" s="302"/>
      <c r="T21" s="336"/>
      <c r="U21" s="305">
        <v>7</v>
      </c>
      <c r="V21" s="303"/>
      <c r="W21" s="292"/>
      <c r="X21" s="292"/>
      <c r="Y21" s="292"/>
      <c r="Z21" s="292"/>
      <c r="AA21" s="292"/>
      <c r="AB21" s="292"/>
      <c r="AC21" s="293"/>
      <c r="AD21" s="303"/>
      <c r="AE21" s="303"/>
      <c r="AF21" s="303"/>
      <c r="AG21" s="303"/>
      <c r="AH21" s="303"/>
      <c r="AI21" s="303"/>
      <c r="AJ21" s="303"/>
      <c r="AK21" s="303"/>
      <c r="AL21" s="293"/>
    </row>
    <row r="22" spans="1:38" hidden="1" x14ac:dyDescent="0.25">
      <c r="A22" s="281">
        <f t="shared" si="0"/>
        <v>11</v>
      </c>
      <c r="B22" s="297" t="s">
        <v>972</v>
      </c>
      <c r="C22" s="330" t="s">
        <v>923</v>
      </c>
      <c r="D22" s="388"/>
      <c r="E22" s="390"/>
      <c r="F22" s="390"/>
      <c r="G22" s="390"/>
      <c r="H22" s="390"/>
      <c r="I22" s="302"/>
      <c r="J22" s="431"/>
      <c r="K22" s="337"/>
      <c r="L22" s="279"/>
      <c r="M22" s="279"/>
      <c r="N22" s="279"/>
      <c r="O22" s="279"/>
      <c r="P22" s="279"/>
      <c r="Q22" s="392"/>
      <c r="R22" s="390"/>
      <c r="S22" s="302"/>
      <c r="T22" s="337"/>
      <c r="U22" s="316"/>
      <c r="V22" s="326">
        <v>4</v>
      </c>
      <c r="W22" s="280"/>
      <c r="X22" s="280"/>
      <c r="Y22" s="280"/>
      <c r="Z22" s="280"/>
      <c r="AA22" s="331"/>
      <c r="AB22" s="280"/>
      <c r="AC22" s="319"/>
      <c r="AD22" s="320"/>
      <c r="AE22" s="320"/>
      <c r="AF22" s="320"/>
      <c r="AG22" s="320"/>
      <c r="AH22" s="320"/>
      <c r="AI22" s="320"/>
      <c r="AJ22" s="320"/>
      <c r="AK22" s="320"/>
      <c r="AL22" s="319"/>
    </row>
    <row r="23" spans="1:38" hidden="1" x14ac:dyDescent="0.25">
      <c r="A23" s="281">
        <f t="shared" si="0"/>
        <v>12</v>
      </c>
      <c r="B23" s="290" t="s">
        <v>975</v>
      </c>
      <c r="C23" s="296" t="s">
        <v>155</v>
      </c>
      <c r="D23" s="388"/>
      <c r="E23" s="390"/>
      <c r="F23" s="390"/>
      <c r="G23" s="390"/>
      <c r="H23" s="390"/>
      <c r="I23" s="302"/>
      <c r="J23" s="431"/>
      <c r="K23" s="336"/>
      <c r="L23" s="390"/>
      <c r="M23" s="390"/>
      <c r="N23" s="390"/>
      <c r="O23" s="390"/>
      <c r="P23" s="390"/>
      <c r="Q23" s="393"/>
      <c r="R23" s="390"/>
      <c r="S23" s="302"/>
      <c r="T23" s="336"/>
      <c r="U23" s="302"/>
      <c r="V23" s="303"/>
      <c r="W23" s="304">
        <v>6</v>
      </c>
      <c r="X23" s="292"/>
      <c r="Y23" s="292"/>
      <c r="Z23" s="292"/>
      <c r="AA23" s="292"/>
      <c r="AB23" s="292"/>
      <c r="AC23" s="293"/>
      <c r="AD23" s="303"/>
      <c r="AE23" s="303"/>
      <c r="AF23" s="303"/>
      <c r="AG23" s="303"/>
      <c r="AH23" s="303"/>
      <c r="AI23" s="303"/>
      <c r="AJ23" s="303"/>
      <c r="AK23" s="303"/>
      <c r="AL23" s="293"/>
    </row>
    <row r="24" spans="1:38" hidden="1" x14ac:dyDescent="0.25">
      <c r="A24" s="281">
        <f t="shared" si="0"/>
        <v>13</v>
      </c>
      <c r="B24" s="297" t="s">
        <v>973</v>
      </c>
      <c r="C24" s="330" t="s">
        <v>922</v>
      </c>
      <c r="D24" s="388"/>
      <c r="E24" s="390"/>
      <c r="F24" s="390"/>
      <c r="G24" s="390"/>
      <c r="H24" s="390"/>
      <c r="I24" s="302"/>
      <c r="J24" s="431"/>
      <c r="K24" s="337"/>
      <c r="L24" s="279"/>
      <c r="M24" s="332">
        <v>9</v>
      </c>
      <c r="N24" s="279"/>
      <c r="O24" s="279"/>
      <c r="P24" s="279"/>
      <c r="Q24" s="392"/>
      <c r="R24" s="390"/>
      <c r="S24" s="302"/>
      <c r="T24" s="337"/>
      <c r="U24" s="316"/>
      <c r="V24" s="333"/>
      <c r="W24" s="280"/>
      <c r="X24" s="280"/>
      <c r="Y24" s="280"/>
      <c r="Z24" s="280"/>
      <c r="AA24" s="331"/>
      <c r="AB24" s="318"/>
      <c r="AC24" s="319"/>
      <c r="AD24" s="320"/>
      <c r="AE24" s="320"/>
      <c r="AF24" s="320"/>
      <c r="AG24" s="320"/>
      <c r="AH24" s="320"/>
      <c r="AI24" s="320"/>
      <c r="AJ24" s="320"/>
      <c r="AK24" s="320"/>
      <c r="AL24" s="319"/>
    </row>
    <row r="25" spans="1:38" hidden="1" x14ac:dyDescent="0.25">
      <c r="A25" s="281">
        <f t="shared" si="0"/>
        <v>14</v>
      </c>
      <c r="B25" s="290" t="s">
        <v>968</v>
      </c>
      <c r="C25" s="296" t="s">
        <v>122</v>
      </c>
      <c r="D25" s="388"/>
      <c r="E25" s="390"/>
      <c r="F25" s="390"/>
      <c r="G25" s="390"/>
      <c r="H25" s="390"/>
      <c r="I25" s="302"/>
      <c r="J25" s="431"/>
      <c r="K25" s="336"/>
      <c r="L25" s="390"/>
      <c r="M25" s="390"/>
      <c r="N25" s="306">
        <v>11</v>
      </c>
      <c r="O25" s="390"/>
      <c r="P25" s="390"/>
      <c r="Q25" s="393"/>
      <c r="R25" s="390"/>
      <c r="S25" s="302"/>
      <c r="T25" s="336"/>
      <c r="U25" s="302"/>
      <c r="V25" s="303"/>
      <c r="W25" s="292"/>
      <c r="X25" s="292"/>
      <c r="Y25" s="292"/>
      <c r="Z25" s="292"/>
      <c r="AA25" s="292"/>
      <c r="AB25" s="292"/>
      <c r="AC25" s="293"/>
      <c r="AD25" s="303"/>
      <c r="AE25" s="303"/>
      <c r="AF25" s="303"/>
      <c r="AG25" s="303"/>
      <c r="AH25" s="303"/>
      <c r="AI25" s="303"/>
      <c r="AJ25" s="303"/>
      <c r="AK25" s="303"/>
      <c r="AL25" s="293"/>
    </row>
    <row r="26" spans="1:38" hidden="1" x14ac:dyDescent="0.25">
      <c r="A26" s="281">
        <f t="shared" si="0"/>
        <v>15</v>
      </c>
      <c r="B26" s="290" t="s">
        <v>961</v>
      </c>
      <c r="C26" s="291" t="s">
        <v>127</v>
      </c>
      <c r="D26" s="388"/>
      <c r="E26" s="390"/>
      <c r="F26" s="390"/>
      <c r="G26" s="390"/>
      <c r="H26" s="390"/>
      <c r="I26" s="302"/>
      <c r="J26" s="431"/>
      <c r="K26" s="336"/>
      <c r="L26" s="390"/>
      <c r="M26" s="390"/>
      <c r="N26" s="390"/>
      <c r="O26" s="306">
        <v>16</v>
      </c>
      <c r="P26" s="390"/>
      <c r="Q26" s="393"/>
      <c r="R26" s="390"/>
      <c r="S26" s="302"/>
      <c r="T26" s="336"/>
      <c r="U26" s="302"/>
      <c r="V26" s="303"/>
      <c r="W26" s="292"/>
      <c r="X26" s="292"/>
      <c r="Y26" s="292"/>
      <c r="Z26" s="292"/>
      <c r="AA26" s="292"/>
      <c r="AB26" s="292"/>
      <c r="AC26" s="293"/>
      <c r="AD26" s="303"/>
      <c r="AE26" s="303"/>
      <c r="AF26" s="303"/>
      <c r="AG26" s="303"/>
      <c r="AH26" s="303"/>
      <c r="AI26" s="303"/>
      <c r="AJ26" s="303"/>
      <c r="AK26" s="303"/>
      <c r="AL26" s="293"/>
    </row>
    <row r="27" spans="1:38" hidden="1" x14ac:dyDescent="0.25">
      <c r="A27" s="281">
        <f t="shared" si="0"/>
        <v>16</v>
      </c>
      <c r="B27" s="290" t="s">
        <v>945</v>
      </c>
      <c r="C27" s="296" t="s">
        <v>133</v>
      </c>
      <c r="D27" s="388"/>
      <c r="E27" s="390"/>
      <c r="F27" s="390"/>
      <c r="G27" s="390"/>
      <c r="H27" s="390"/>
      <c r="I27" s="302"/>
      <c r="J27" s="431"/>
      <c r="K27" s="336"/>
      <c r="L27" s="390"/>
      <c r="M27" s="390"/>
      <c r="N27" s="390"/>
      <c r="O27" s="390"/>
      <c r="P27" s="306">
        <v>18</v>
      </c>
      <c r="Q27" s="393"/>
      <c r="R27" s="390"/>
      <c r="S27" s="302"/>
      <c r="T27" s="336"/>
      <c r="U27" s="302"/>
      <c r="V27" s="303"/>
      <c r="W27" s="292"/>
      <c r="X27" s="292"/>
      <c r="Y27" s="292"/>
      <c r="Z27" s="292"/>
      <c r="AA27" s="292"/>
      <c r="AB27" s="292"/>
      <c r="AC27" s="293"/>
      <c r="AD27" s="303"/>
      <c r="AE27" s="303"/>
      <c r="AF27" s="303"/>
      <c r="AG27" s="303"/>
      <c r="AH27" s="303"/>
      <c r="AI27" s="303"/>
      <c r="AJ27" s="303"/>
      <c r="AK27" s="303"/>
      <c r="AL27" s="293"/>
    </row>
    <row r="28" spans="1:38" x14ac:dyDescent="0.25">
      <c r="A28" s="281">
        <v>6</v>
      </c>
      <c r="B28" s="297" t="s">
        <v>946</v>
      </c>
      <c r="C28" s="328" t="s">
        <v>162</v>
      </c>
      <c r="D28" s="388"/>
      <c r="E28" s="390"/>
      <c r="F28" s="380"/>
      <c r="G28" s="390"/>
      <c r="H28" s="390"/>
      <c r="I28" s="305">
        <v>28</v>
      </c>
      <c r="J28" s="431"/>
      <c r="K28" s="337"/>
      <c r="L28" s="279"/>
      <c r="M28" s="279"/>
      <c r="N28" s="279"/>
      <c r="O28" s="279"/>
      <c r="P28" s="279"/>
      <c r="Q28" s="392"/>
      <c r="R28" s="390"/>
      <c r="S28" s="302"/>
      <c r="T28" s="337"/>
      <c r="U28" s="279"/>
      <c r="V28" s="334"/>
      <c r="W28" s="280"/>
      <c r="X28" s="280"/>
      <c r="Y28" s="280"/>
      <c r="Z28" s="280"/>
      <c r="AA28" s="280"/>
      <c r="AB28" s="280"/>
      <c r="AC28" s="319"/>
      <c r="AD28" s="320"/>
      <c r="AE28" s="320"/>
      <c r="AF28" s="320"/>
      <c r="AG28" s="320"/>
      <c r="AH28" s="320"/>
      <c r="AI28" s="320"/>
      <c r="AJ28" s="320"/>
      <c r="AK28" s="320"/>
      <c r="AL28" s="319"/>
    </row>
    <row r="29" spans="1:38" x14ac:dyDescent="0.25">
      <c r="A29" s="281">
        <f t="shared" si="0"/>
        <v>7</v>
      </c>
      <c r="B29" s="290" t="s">
        <v>946</v>
      </c>
      <c r="C29" s="296" t="s">
        <v>165</v>
      </c>
      <c r="D29" s="388"/>
      <c r="E29" s="390"/>
      <c r="F29" s="380"/>
      <c r="G29" s="390"/>
      <c r="H29" s="390"/>
      <c r="I29" s="305">
        <v>28</v>
      </c>
      <c r="J29" s="431"/>
      <c r="K29" s="336"/>
      <c r="L29" s="390"/>
      <c r="M29" s="390"/>
      <c r="N29" s="390"/>
      <c r="O29" s="390"/>
      <c r="P29" s="390"/>
      <c r="Q29" s="393"/>
      <c r="R29" s="390"/>
      <c r="S29" s="302"/>
      <c r="T29" s="336"/>
      <c r="U29" s="390"/>
      <c r="V29" s="310"/>
      <c r="W29" s="292"/>
      <c r="X29" s="292"/>
      <c r="Y29" s="292"/>
      <c r="Z29" s="292"/>
      <c r="AA29" s="292"/>
      <c r="AB29" s="292"/>
      <c r="AC29" s="293"/>
      <c r="AD29" s="303"/>
      <c r="AE29" s="303"/>
      <c r="AF29" s="303"/>
      <c r="AG29" s="303"/>
      <c r="AH29" s="303"/>
      <c r="AI29" s="303"/>
      <c r="AJ29" s="303"/>
      <c r="AK29" s="303"/>
      <c r="AL29" s="293"/>
    </row>
    <row r="30" spans="1:38" x14ac:dyDescent="0.25">
      <c r="A30" s="281">
        <f t="shared" si="0"/>
        <v>8</v>
      </c>
      <c r="B30" s="290" t="s">
        <v>946</v>
      </c>
      <c r="C30" s="296" t="s">
        <v>168</v>
      </c>
      <c r="D30" s="388"/>
      <c r="E30" s="390"/>
      <c r="F30" s="380"/>
      <c r="G30" s="390"/>
      <c r="H30" s="390"/>
      <c r="I30" s="305">
        <v>28</v>
      </c>
      <c r="J30" s="431"/>
      <c r="K30" s="336"/>
      <c r="L30" s="390"/>
      <c r="M30" s="390"/>
      <c r="N30" s="390"/>
      <c r="O30" s="390"/>
      <c r="P30" s="390"/>
      <c r="Q30" s="393"/>
      <c r="R30" s="390"/>
      <c r="S30" s="302"/>
      <c r="T30" s="336"/>
      <c r="U30" s="390"/>
      <c r="V30" s="310"/>
      <c r="W30" s="292"/>
      <c r="X30" s="292"/>
      <c r="Y30" s="292"/>
      <c r="Z30" s="292"/>
      <c r="AA30" s="292"/>
      <c r="AB30" s="292"/>
      <c r="AC30" s="293"/>
      <c r="AD30" s="303"/>
      <c r="AE30" s="303"/>
      <c r="AF30" s="303"/>
      <c r="AG30" s="303"/>
      <c r="AH30" s="303"/>
      <c r="AI30" s="303"/>
      <c r="AJ30" s="303"/>
      <c r="AK30" s="303"/>
      <c r="AL30" s="293"/>
    </row>
    <row r="31" spans="1:38" ht="15.75" thickBot="1" x14ac:dyDescent="0.3">
      <c r="A31" s="282">
        <f t="shared" si="0"/>
        <v>9</v>
      </c>
      <c r="B31" s="294" t="s">
        <v>946</v>
      </c>
      <c r="C31" s="422" t="s">
        <v>912</v>
      </c>
      <c r="D31" s="389"/>
      <c r="E31" s="391"/>
      <c r="F31" s="423"/>
      <c r="G31" s="391"/>
      <c r="H31" s="391"/>
      <c r="I31" s="424">
        <v>28</v>
      </c>
      <c r="J31" s="431"/>
      <c r="K31" s="338"/>
      <c r="L31" s="391"/>
      <c r="M31" s="391"/>
      <c r="N31" s="391"/>
      <c r="O31" s="391"/>
      <c r="P31" s="391"/>
      <c r="Q31" s="398"/>
      <c r="R31" s="391"/>
      <c r="S31" s="425"/>
      <c r="T31" s="338"/>
      <c r="U31" s="391"/>
      <c r="V31" s="426"/>
      <c r="W31" s="307"/>
      <c r="X31" s="307"/>
      <c r="Y31" s="307"/>
      <c r="Z31" s="307"/>
      <c r="AA31" s="307"/>
      <c r="AB31" s="307"/>
      <c r="AC31" s="308"/>
      <c r="AD31" s="309"/>
      <c r="AE31" s="309"/>
      <c r="AF31" s="309"/>
      <c r="AG31" s="309"/>
      <c r="AH31" s="309"/>
      <c r="AI31" s="309"/>
      <c r="AJ31" s="309"/>
      <c r="AK31" s="309"/>
      <c r="AL31" s="308"/>
    </row>
    <row r="32" spans="1:38" hidden="1" x14ac:dyDescent="0.25">
      <c r="A32" s="421">
        <f t="shared" si="0"/>
        <v>10</v>
      </c>
      <c r="B32" s="297" t="s">
        <v>969</v>
      </c>
      <c r="C32" s="328" t="s">
        <v>152</v>
      </c>
      <c r="D32" s="315"/>
      <c r="E32" s="279"/>
      <c r="F32" s="279"/>
      <c r="G32" s="279"/>
      <c r="H32" s="279"/>
      <c r="I32" s="392"/>
      <c r="J32" s="431"/>
      <c r="K32" s="337"/>
      <c r="L32" s="332">
        <v>4</v>
      </c>
      <c r="M32" s="279"/>
      <c r="N32" s="279"/>
      <c r="O32" s="279"/>
      <c r="P32" s="279"/>
      <c r="Q32" s="392"/>
      <c r="R32" s="279"/>
      <c r="S32" s="316"/>
      <c r="T32" s="337"/>
      <c r="U32" s="279"/>
      <c r="V32" s="334"/>
      <c r="W32" s="280"/>
      <c r="X32" s="375"/>
      <c r="Y32" s="280"/>
      <c r="Z32" s="280"/>
      <c r="AA32" s="280"/>
      <c r="AB32" s="280"/>
      <c r="AC32" s="319"/>
      <c r="AD32" s="320"/>
      <c r="AE32" s="320"/>
      <c r="AF32" s="320"/>
      <c r="AG32" s="320"/>
      <c r="AH32" s="320"/>
      <c r="AI32" s="320"/>
      <c r="AJ32" s="320"/>
      <c r="AK32" s="320"/>
      <c r="AL32" s="319"/>
    </row>
    <row r="33" spans="1:38" s="353" customFormat="1" hidden="1" x14ac:dyDescent="0.25">
      <c r="A33" s="344">
        <f t="shared" si="0"/>
        <v>11</v>
      </c>
      <c r="B33" s="354" t="s">
        <v>969</v>
      </c>
      <c r="C33" s="328" t="s">
        <v>977</v>
      </c>
      <c r="D33" s="346"/>
      <c r="E33" s="347"/>
      <c r="F33" s="347"/>
      <c r="G33" s="347"/>
      <c r="H33" s="347"/>
      <c r="I33" s="394"/>
      <c r="J33" s="432"/>
      <c r="K33" s="337"/>
      <c r="L33" s="332">
        <v>4</v>
      </c>
      <c r="M33" s="355"/>
      <c r="N33" s="355"/>
      <c r="O33" s="355"/>
      <c r="P33" s="355"/>
      <c r="Q33" s="395"/>
      <c r="R33" s="347"/>
      <c r="S33" s="348"/>
      <c r="T33" s="401"/>
      <c r="U33" s="355"/>
      <c r="V33" s="356"/>
      <c r="W33" s="357"/>
      <c r="X33" s="357"/>
      <c r="Y33" s="357"/>
      <c r="Z33" s="357"/>
      <c r="AA33" s="357"/>
      <c r="AB33" s="357"/>
      <c r="AC33" s="358"/>
      <c r="AD33" s="359"/>
      <c r="AE33" s="359"/>
      <c r="AF33" s="359"/>
      <c r="AG33" s="359"/>
      <c r="AH33" s="359"/>
      <c r="AI33" s="359"/>
      <c r="AJ33" s="359"/>
      <c r="AK33" s="359"/>
      <c r="AL33" s="358"/>
    </row>
    <row r="34" spans="1:38" hidden="1" x14ac:dyDescent="0.25">
      <c r="A34" s="281">
        <f>A32+1</f>
        <v>11</v>
      </c>
      <c r="B34" s="290" t="s">
        <v>947</v>
      </c>
      <c r="C34" s="296" t="s">
        <v>140</v>
      </c>
      <c r="D34" s="388"/>
      <c r="E34" s="390"/>
      <c r="F34" s="390"/>
      <c r="G34" s="390"/>
      <c r="H34" s="390"/>
      <c r="I34" s="393"/>
      <c r="J34" s="431"/>
      <c r="K34" s="336"/>
      <c r="L34" s="390"/>
      <c r="M34" s="390"/>
      <c r="N34" s="390"/>
      <c r="O34" s="390"/>
      <c r="P34" s="390"/>
      <c r="Q34" s="393"/>
      <c r="R34" s="390"/>
      <c r="S34" s="302"/>
      <c r="T34" s="336"/>
      <c r="U34" s="390"/>
      <c r="V34" s="310"/>
      <c r="W34" s="292"/>
      <c r="X34" s="292"/>
      <c r="Y34" s="304">
        <v>13</v>
      </c>
      <c r="Z34" s="292"/>
      <c r="AA34" s="292"/>
      <c r="AB34" s="292"/>
      <c r="AC34" s="293"/>
      <c r="AD34" s="303"/>
      <c r="AE34" s="303"/>
      <c r="AF34" s="303"/>
      <c r="AG34" s="303"/>
      <c r="AH34" s="303"/>
      <c r="AI34" s="303"/>
      <c r="AJ34" s="303"/>
      <c r="AK34" s="303"/>
      <c r="AL34" s="293"/>
    </row>
    <row r="35" spans="1:38" hidden="1" x14ac:dyDescent="0.25">
      <c r="A35" s="281">
        <f t="shared" si="0"/>
        <v>12</v>
      </c>
      <c r="B35" s="290" t="s">
        <v>963</v>
      </c>
      <c r="C35" s="296" t="s">
        <v>528</v>
      </c>
      <c r="D35" s="388"/>
      <c r="E35" s="390"/>
      <c r="F35" s="390"/>
      <c r="G35" s="390"/>
      <c r="H35" s="390"/>
      <c r="I35" s="393"/>
      <c r="J35" s="431"/>
      <c r="K35" s="336"/>
      <c r="L35" s="390"/>
      <c r="M35" s="390"/>
      <c r="N35" s="390"/>
      <c r="O35" s="390"/>
      <c r="P35" s="390"/>
      <c r="Q35" s="393"/>
      <c r="R35" s="390"/>
      <c r="S35" s="302"/>
      <c r="T35" s="336"/>
      <c r="U35" s="335"/>
      <c r="V35" s="310"/>
      <c r="W35" s="292"/>
      <c r="X35" s="292"/>
      <c r="Y35" s="292"/>
      <c r="Z35" s="304">
        <v>18</v>
      </c>
      <c r="AA35" s="292"/>
      <c r="AB35" s="292"/>
      <c r="AC35" s="293"/>
      <c r="AD35" s="303"/>
      <c r="AE35" s="303"/>
      <c r="AF35" s="303"/>
      <c r="AG35" s="303"/>
      <c r="AH35" s="303"/>
      <c r="AI35" s="303"/>
      <c r="AJ35" s="303"/>
      <c r="AK35" s="303"/>
      <c r="AL35" s="293"/>
    </row>
    <row r="36" spans="1:38" ht="18" hidden="1" customHeight="1" x14ac:dyDescent="0.25">
      <c r="A36" s="281">
        <f t="shared" si="0"/>
        <v>13</v>
      </c>
      <c r="B36" s="297" t="s">
        <v>962</v>
      </c>
      <c r="C36" s="330" t="s">
        <v>966</v>
      </c>
      <c r="D36" s="388"/>
      <c r="E36" s="390"/>
      <c r="F36" s="390"/>
      <c r="G36" s="390"/>
      <c r="H36" s="390"/>
      <c r="I36" s="393"/>
      <c r="J36" s="431"/>
      <c r="K36" s="337"/>
      <c r="L36" s="279"/>
      <c r="M36" s="279"/>
      <c r="N36" s="279"/>
      <c r="O36" s="279"/>
      <c r="P36" s="279"/>
      <c r="Q36" s="396">
        <v>23</v>
      </c>
      <c r="R36" s="390"/>
      <c r="S36" s="302"/>
      <c r="T36" s="337"/>
      <c r="U36" s="279"/>
      <c r="V36" s="334"/>
      <c r="W36" s="280"/>
      <c r="X36" s="280"/>
      <c r="Y36" s="280"/>
      <c r="Z36" s="280"/>
      <c r="AA36" s="280"/>
      <c r="AB36" s="280"/>
      <c r="AC36" s="319"/>
      <c r="AD36" s="320"/>
      <c r="AE36" s="320"/>
      <c r="AF36" s="320"/>
      <c r="AG36" s="320"/>
      <c r="AH36" s="320"/>
      <c r="AI36" s="320"/>
      <c r="AJ36" s="320"/>
      <c r="AK36" s="320"/>
      <c r="AL36" s="319"/>
    </row>
    <row r="37" spans="1:38" hidden="1" x14ac:dyDescent="0.25">
      <c r="A37" s="281">
        <f t="shared" si="0"/>
        <v>14</v>
      </c>
      <c r="B37" s="290" t="s">
        <v>962</v>
      </c>
      <c r="C37" s="291" t="s">
        <v>960</v>
      </c>
      <c r="D37" s="388"/>
      <c r="E37" s="390"/>
      <c r="F37" s="390"/>
      <c r="G37" s="390"/>
      <c r="H37" s="390"/>
      <c r="I37" s="393"/>
      <c r="J37" s="431"/>
      <c r="K37" s="336"/>
      <c r="L37" s="390"/>
      <c r="M37" s="390"/>
      <c r="N37" s="390"/>
      <c r="O37" s="390"/>
      <c r="P37" s="390"/>
      <c r="Q37" s="397">
        <v>23</v>
      </c>
      <c r="R37" s="390"/>
      <c r="S37" s="302"/>
      <c r="T37" s="336"/>
      <c r="U37" s="390"/>
      <c r="V37" s="310"/>
      <c r="W37" s="292"/>
      <c r="X37" s="292"/>
      <c r="Y37" s="292"/>
      <c r="Z37" s="292"/>
      <c r="AA37" s="292"/>
      <c r="AB37" s="292"/>
      <c r="AC37" s="293"/>
      <c r="AD37" s="303"/>
      <c r="AE37" s="303"/>
      <c r="AF37" s="303"/>
      <c r="AG37" s="303"/>
      <c r="AH37" s="303"/>
      <c r="AI37" s="303"/>
      <c r="AJ37" s="303"/>
      <c r="AK37" s="303"/>
      <c r="AL37" s="293"/>
    </row>
    <row r="38" spans="1:38" hidden="1" x14ac:dyDescent="0.25">
      <c r="A38" s="281">
        <f t="shared" si="0"/>
        <v>15</v>
      </c>
      <c r="B38" s="290" t="s">
        <v>962</v>
      </c>
      <c r="C38" s="291" t="s">
        <v>934</v>
      </c>
      <c r="D38" s="388"/>
      <c r="E38" s="390"/>
      <c r="F38" s="390"/>
      <c r="G38" s="390"/>
      <c r="H38" s="390"/>
      <c r="I38" s="393"/>
      <c r="J38" s="431"/>
      <c r="K38" s="336"/>
      <c r="L38" s="390"/>
      <c r="M38" s="390"/>
      <c r="N38" s="390"/>
      <c r="O38" s="390"/>
      <c r="P38" s="390"/>
      <c r="Q38" s="397">
        <v>23</v>
      </c>
      <c r="R38" s="390"/>
      <c r="S38" s="302"/>
      <c r="T38" s="336"/>
      <c r="U38" s="390"/>
      <c r="V38" s="310"/>
      <c r="W38" s="292"/>
      <c r="X38" s="292"/>
      <c r="Y38" s="292"/>
      <c r="Z38" s="292"/>
      <c r="AA38" s="311"/>
      <c r="AB38" s="292"/>
      <c r="AC38" s="293"/>
      <c r="AD38" s="303"/>
      <c r="AE38" s="303"/>
      <c r="AF38" s="303"/>
      <c r="AG38" s="303"/>
      <c r="AH38" s="303"/>
      <c r="AI38" s="303"/>
      <c r="AJ38" s="303"/>
      <c r="AK38" s="303"/>
      <c r="AL38" s="293"/>
    </row>
    <row r="39" spans="1:38" hidden="1" x14ac:dyDescent="0.25">
      <c r="A39" s="281">
        <f t="shared" si="0"/>
        <v>16</v>
      </c>
      <c r="B39" s="290" t="s">
        <v>962</v>
      </c>
      <c r="C39" s="291" t="s">
        <v>935</v>
      </c>
      <c r="D39" s="388"/>
      <c r="E39" s="390"/>
      <c r="F39" s="390"/>
      <c r="G39" s="390"/>
      <c r="H39" s="390"/>
      <c r="I39" s="393"/>
      <c r="J39" s="431"/>
      <c r="K39" s="336"/>
      <c r="L39" s="390"/>
      <c r="M39" s="390"/>
      <c r="N39" s="390"/>
      <c r="O39" s="390"/>
      <c r="P39" s="390"/>
      <c r="Q39" s="397">
        <v>23</v>
      </c>
      <c r="R39" s="390"/>
      <c r="S39" s="302"/>
      <c r="T39" s="336"/>
      <c r="U39" s="390"/>
      <c r="V39" s="310"/>
      <c r="W39" s="292"/>
      <c r="X39" s="312"/>
      <c r="Y39" s="312"/>
      <c r="Z39" s="292"/>
      <c r="AA39" s="311"/>
      <c r="AB39" s="292"/>
      <c r="AC39" s="293"/>
      <c r="AD39" s="313"/>
      <c r="AE39" s="313"/>
      <c r="AF39" s="313"/>
      <c r="AG39" s="313"/>
      <c r="AH39" s="313"/>
      <c r="AI39" s="313"/>
      <c r="AJ39" s="313"/>
      <c r="AK39" s="313"/>
      <c r="AL39" s="293"/>
    </row>
    <row r="40" spans="1:38" hidden="1" x14ac:dyDescent="0.25">
      <c r="A40" s="281">
        <f t="shared" si="0"/>
        <v>17</v>
      </c>
      <c r="B40" s="290" t="s">
        <v>962</v>
      </c>
      <c r="C40" s="291" t="s">
        <v>936</v>
      </c>
      <c r="D40" s="388"/>
      <c r="E40" s="390"/>
      <c r="F40" s="390"/>
      <c r="G40" s="390"/>
      <c r="H40" s="390"/>
      <c r="I40" s="393"/>
      <c r="J40" s="431"/>
      <c r="K40" s="336"/>
      <c r="L40" s="390"/>
      <c r="M40" s="390"/>
      <c r="N40" s="390"/>
      <c r="O40" s="390"/>
      <c r="P40" s="390"/>
      <c r="Q40" s="397">
        <v>23</v>
      </c>
      <c r="R40" s="390"/>
      <c r="S40" s="302"/>
      <c r="T40" s="336"/>
      <c r="U40" s="390"/>
      <c r="V40" s="314"/>
      <c r="W40" s="292"/>
      <c r="X40" s="292"/>
      <c r="Y40" s="292"/>
      <c r="Z40" s="292"/>
      <c r="AA40" s="311"/>
      <c r="AB40" s="312"/>
      <c r="AC40" s="293"/>
      <c r="AD40" s="303"/>
      <c r="AE40" s="303"/>
      <c r="AF40" s="303"/>
      <c r="AG40" s="303"/>
      <c r="AH40" s="303"/>
      <c r="AI40" s="303"/>
      <c r="AJ40" s="303"/>
      <c r="AK40" s="303"/>
      <c r="AL40" s="293"/>
    </row>
    <row r="41" spans="1:38" hidden="1" x14ac:dyDescent="0.25">
      <c r="A41" s="281">
        <f t="shared" si="0"/>
        <v>18</v>
      </c>
      <c r="B41" s="297" t="s">
        <v>948</v>
      </c>
      <c r="C41" s="298" t="s">
        <v>921</v>
      </c>
      <c r="D41" s="388"/>
      <c r="E41" s="390"/>
      <c r="F41" s="390"/>
      <c r="G41" s="390"/>
      <c r="H41" s="390"/>
      <c r="I41" s="393"/>
      <c r="J41" s="431"/>
      <c r="K41" s="337"/>
      <c r="L41" s="279"/>
      <c r="M41" s="279"/>
      <c r="N41" s="279"/>
      <c r="O41" s="279"/>
      <c r="P41" s="279"/>
      <c r="Q41" s="392"/>
      <c r="R41" s="390"/>
      <c r="S41" s="302"/>
      <c r="T41" s="337"/>
      <c r="U41" s="279"/>
      <c r="V41" s="317"/>
      <c r="W41" s="280"/>
      <c r="X41" s="280"/>
      <c r="Y41" s="280"/>
      <c r="Z41" s="280"/>
      <c r="AA41" s="324">
        <v>20</v>
      </c>
      <c r="AB41" s="318"/>
      <c r="AC41" s="319"/>
      <c r="AD41" s="320"/>
      <c r="AE41" s="320"/>
      <c r="AF41" s="320"/>
      <c r="AG41" s="320"/>
      <c r="AH41" s="320"/>
      <c r="AI41" s="320"/>
      <c r="AJ41" s="320"/>
      <c r="AK41" s="320"/>
      <c r="AL41" s="319"/>
    </row>
    <row r="42" spans="1:38" hidden="1" x14ac:dyDescent="0.25">
      <c r="A42" s="281">
        <f t="shared" si="0"/>
        <v>19</v>
      </c>
      <c r="B42" s="290" t="s">
        <v>948</v>
      </c>
      <c r="C42" s="296" t="s">
        <v>937</v>
      </c>
      <c r="D42" s="388"/>
      <c r="E42" s="390"/>
      <c r="F42" s="390"/>
      <c r="G42" s="390"/>
      <c r="H42" s="390"/>
      <c r="I42" s="393"/>
      <c r="J42" s="431"/>
      <c r="K42" s="336"/>
      <c r="L42" s="390"/>
      <c r="M42" s="390"/>
      <c r="N42" s="390"/>
      <c r="O42" s="390"/>
      <c r="P42" s="390"/>
      <c r="Q42" s="393"/>
      <c r="R42" s="390"/>
      <c r="S42" s="302"/>
      <c r="T42" s="336"/>
      <c r="U42" s="390"/>
      <c r="V42" s="314"/>
      <c r="W42" s="292"/>
      <c r="X42" s="292"/>
      <c r="Y42" s="292"/>
      <c r="Z42" s="292"/>
      <c r="AA42" s="325">
        <v>20</v>
      </c>
      <c r="AB42" s="312"/>
      <c r="AC42" s="293"/>
      <c r="AD42" s="303"/>
      <c r="AE42" s="303"/>
      <c r="AF42" s="303"/>
      <c r="AG42" s="303"/>
      <c r="AH42" s="303"/>
      <c r="AI42" s="303"/>
      <c r="AJ42" s="303"/>
      <c r="AK42" s="303"/>
      <c r="AL42" s="293"/>
    </row>
    <row r="43" spans="1:38" hidden="1" x14ac:dyDescent="0.25">
      <c r="A43" s="281">
        <f t="shared" si="0"/>
        <v>20</v>
      </c>
      <c r="B43" s="290" t="s">
        <v>948</v>
      </c>
      <c r="C43" s="291" t="s">
        <v>920</v>
      </c>
      <c r="D43" s="388"/>
      <c r="E43" s="390"/>
      <c r="F43" s="390"/>
      <c r="G43" s="390"/>
      <c r="H43" s="390"/>
      <c r="I43" s="393"/>
      <c r="J43" s="431"/>
      <c r="K43" s="336"/>
      <c r="L43" s="390"/>
      <c r="M43" s="390"/>
      <c r="N43" s="390"/>
      <c r="O43" s="390"/>
      <c r="P43" s="390"/>
      <c r="Q43" s="393"/>
      <c r="R43" s="390"/>
      <c r="S43" s="302"/>
      <c r="T43" s="336"/>
      <c r="U43" s="390"/>
      <c r="V43" s="314"/>
      <c r="W43" s="292"/>
      <c r="X43" s="292"/>
      <c r="Y43" s="292"/>
      <c r="Z43" s="292"/>
      <c r="AA43" s="325">
        <v>20</v>
      </c>
      <c r="AB43" s="312"/>
      <c r="AC43" s="293"/>
      <c r="AD43" s="303"/>
      <c r="AE43" s="303"/>
      <c r="AF43" s="303"/>
      <c r="AG43" s="303"/>
      <c r="AH43" s="303"/>
      <c r="AI43" s="303"/>
      <c r="AJ43" s="303"/>
      <c r="AK43" s="303"/>
      <c r="AL43" s="293"/>
    </row>
    <row r="44" spans="1:38" hidden="1" x14ac:dyDescent="0.25">
      <c r="A44" s="281">
        <f t="shared" si="0"/>
        <v>21</v>
      </c>
      <c r="B44" s="290" t="s">
        <v>948</v>
      </c>
      <c r="C44" s="291" t="s">
        <v>917</v>
      </c>
      <c r="D44" s="388"/>
      <c r="E44" s="390"/>
      <c r="F44" s="390"/>
      <c r="G44" s="390"/>
      <c r="H44" s="390"/>
      <c r="I44" s="393"/>
      <c r="J44" s="431"/>
      <c r="K44" s="336"/>
      <c r="L44" s="390"/>
      <c r="M44" s="390"/>
      <c r="N44" s="390"/>
      <c r="O44" s="390"/>
      <c r="P44" s="390"/>
      <c r="Q44" s="393"/>
      <c r="R44" s="390"/>
      <c r="S44" s="302"/>
      <c r="T44" s="336"/>
      <c r="U44" s="390"/>
      <c r="V44" s="388"/>
      <c r="W44" s="292"/>
      <c r="X44" s="292"/>
      <c r="Y44" s="292"/>
      <c r="Z44" s="292"/>
      <c r="AA44" s="304">
        <v>20</v>
      </c>
      <c r="AB44" s="376"/>
      <c r="AC44" s="377"/>
      <c r="AD44" s="303"/>
      <c r="AE44" s="303"/>
      <c r="AF44" s="303"/>
      <c r="AG44" s="303"/>
      <c r="AH44" s="303"/>
      <c r="AI44" s="303"/>
      <c r="AJ44" s="303"/>
      <c r="AK44" s="303"/>
      <c r="AL44" s="293"/>
    </row>
    <row r="45" spans="1:38" hidden="1" x14ac:dyDescent="0.25">
      <c r="A45" s="281">
        <f t="shared" si="0"/>
        <v>22</v>
      </c>
      <c r="B45" s="290" t="s">
        <v>948</v>
      </c>
      <c r="C45" s="291" t="s">
        <v>919</v>
      </c>
      <c r="D45" s="388"/>
      <c r="E45" s="390"/>
      <c r="F45" s="390"/>
      <c r="G45" s="390"/>
      <c r="H45" s="390"/>
      <c r="I45" s="393"/>
      <c r="J45" s="431"/>
      <c r="K45" s="336"/>
      <c r="L45" s="390"/>
      <c r="M45" s="390"/>
      <c r="N45" s="390"/>
      <c r="O45" s="390"/>
      <c r="P45" s="390"/>
      <c r="Q45" s="393"/>
      <c r="R45" s="390"/>
      <c r="S45" s="302"/>
      <c r="T45" s="336"/>
      <c r="U45" s="390"/>
      <c r="V45" s="388"/>
      <c r="W45" s="292"/>
      <c r="X45" s="292"/>
      <c r="Y45" s="292"/>
      <c r="Z45" s="292"/>
      <c r="AA45" s="306">
        <v>20</v>
      </c>
      <c r="AB45" s="376"/>
      <c r="AC45" s="377"/>
      <c r="AD45" s="303"/>
      <c r="AE45" s="303"/>
      <c r="AF45" s="303"/>
      <c r="AG45" s="303"/>
      <c r="AH45" s="303"/>
      <c r="AI45" s="303"/>
      <c r="AJ45" s="303"/>
      <c r="AK45" s="303"/>
      <c r="AL45" s="293"/>
    </row>
    <row r="46" spans="1:38" hidden="1" x14ac:dyDescent="0.25">
      <c r="A46" s="281">
        <f t="shared" si="0"/>
        <v>23</v>
      </c>
      <c r="B46" s="290" t="s">
        <v>948</v>
      </c>
      <c r="C46" s="291" t="s">
        <v>918</v>
      </c>
      <c r="D46" s="388"/>
      <c r="E46" s="390"/>
      <c r="F46" s="390"/>
      <c r="G46" s="390"/>
      <c r="H46" s="390"/>
      <c r="I46" s="393"/>
      <c r="J46" s="431"/>
      <c r="K46" s="336"/>
      <c r="L46" s="390"/>
      <c r="M46" s="390"/>
      <c r="N46" s="390"/>
      <c r="O46" s="390"/>
      <c r="P46" s="390"/>
      <c r="Q46" s="393"/>
      <c r="R46" s="390"/>
      <c r="S46" s="302"/>
      <c r="T46" s="336"/>
      <c r="U46" s="390"/>
      <c r="V46" s="388"/>
      <c r="W46" s="390"/>
      <c r="X46" s="292"/>
      <c r="Y46" s="292"/>
      <c r="Z46" s="292"/>
      <c r="AA46" s="325">
        <v>20</v>
      </c>
      <c r="AB46" s="378"/>
      <c r="AC46" s="379"/>
      <c r="AD46" s="303"/>
      <c r="AE46" s="303"/>
      <c r="AF46" s="303"/>
      <c r="AG46" s="303"/>
      <c r="AH46" s="303"/>
      <c r="AI46" s="303"/>
      <c r="AJ46" s="303"/>
      <c r="AK46" s="303"/>
      <c r="AL46" s="293"/>
    </row>
    <row r="47" spans="1:38" hidden="1" x14ac:dyDescent="0.25">
      <c r="A47" s="281">
        <f t="shared" si="0"/>
        <v>24</v>
      </c>
      <c r="B47" s="290" t="s">
        <v>948</v>
      </c>
      <c r="C47" s="291" t="s">
        <v>926</v>
      </c>
      <c r="D47" s="388"/>
      <c r="E47" s="390"/>
      <c r="F47" s="390"/>
      <c r="G47" s="390"/>
      <c r="H47" s="390"/>
      <c r="I47" s="393"/>
      <c r="J47" s="431"/>
      <c r="K47" s="336"/>
      <c r="L47" s="390"/>
      <c r="M47" s="390"/>
      <c r="N47" s="390"/>
      <c r="O47" s="390"/>
      <c r="P47" s="390"/>
      <c r="Q47" s="393"/>
      <c r="R47" s="390"/>
      <c r="S47" s="302"/>
      <c r="T47" s="336"/>
      <c r="U47" s="390"/>
      <c r="V47" s="388"/>
      <c r="W47" s="390"/>
      <c r="X47" s="292"/>
      <c r="Y47" s="292"/>
      <c r="Z47" s="292"/>
      <c r="AA47" s="325">
        <v>20</v>
      </c>
      <c r="AB47" s="376"/>
      <c r="AC47" s="379"/>
      <c r="AD47" s="303"/>
      <c r="AE47" s="303"/>
      <c r="AF47" s="303"/>
      <c r="AG47" s="303"/>
      <c r="AH47" s="303"/>
      <c r="AI47" s="303"/>
      <c r="AJ47" s="303"/>
      <c r="AK47" s="303"/>
      <c r="AL47" s="293"/>
    </row>
    <row r="48" spans="1:38" hidden="1" x14ac:dyDescent="0.25">
      <c r="A48" s="281">
        <f t="shared" si="0"/>
        <v>25</v>
      </c>
      <c r="B48" s="290" t="s">
        <v>948</v>
      </c>
      <c r="C48" s="291" t="s">
        <v>925</v>
      </c>
      <c r="D48" s="388"/>
      <c r="E48" s="390"/>
      <c r="F48" s="390"/>
      <c r="G48" s="390"/>
      <c r="H48" s="390"/>
      <c r="I48" s="393"/>
      <c r="J48" s="431"/>
      <c r="K48" s="336"/>
      <c r="L48" s="390"/>
      <c r="M48" s="390"/>
      <c r="N48" s="390"/>
      <c r="O48" s="390"/>
      <c r="P48" s="390"/>
      <c r="Q48" s="393"/>
      <c r="R48" s="390"/>
      <c r="S48" s="302"/>
      <c r="T48" s="336"/>
      <c r="U48" s="390"/>
      <c r="V48" s="388"/>
      <c r="W48" s="390"/>
      <c r="X48" s="292"/>
      <c r="Y48" s="292"/>
      <c r="Z48" s="292"/>
      <c r="AA48" s="325">
        <v>20</v>
      </c>
      <c r="AB48" s="376"/>
      <c r="AC48" s="379"/>
      <c r="AD48" s="303"/>
      <c r="AE48" s="303"/>
      <c r="AF48" s="303"/>
      <c r="AG48" s="303"/>
      <c r="AH48" s="303"/>
      <c r="AI48" s="303"/>
      <c r="AJ48" s="303"/>
      <c r="AK48" s="303"/>
      <c r="AL48" s="293"/>
    </row>
    <row r="49" spans="1:38" hidden="1" x14ac:dyDescent="0.25">
      <c r="A49" s="281">
        <f t="shared" si="0"/>
        <v>26</v>
      </c>
      <c r="B49" s="297" t="s">
        <v>950</v>
      </c>
      <c r="C49" s="298" t="s">
        <v>916</v>
      </c>
      <c r="D49" s="388"/>
      <c r="E49" s="390"/>
      <c r="F49" s="390"/>
      <c r="G49" s="390"/>
      <c r="H49" s="390"/>
      <c r="I49" s="393"/>
      <c r="J49" s="431"/>
      <c r="K49" s="337"/>
      <c r="L49" s="279"/>
      <c r="M49" s="279"/>
      <c r="N49" s="279"/>
      <c r="O49" s="279"/>
      <c r="P49" s="279"/>
      <c r="Q49" s="392"/>
      <c r="R49" s="390"/>
      <c r="S49" s="302"/>
      <c r="T49" s="337"/>
      <c r="U49" s="279"/>
      <c r="V49" s="317"/>
      <c r="W49" s="280"/>
      <c r="X49" s="280"/>
      <c r="Y49" s="280"/>
      <c r="Z49" s="280"/>
      <c r="AA49" s="280"/>
      <c r="AB49" s="318"/>
      <c r="AC49" s="319"/>
      <c r="AD49" s="326">
        <v>1</v>
      </c>
      <c r="AE49" s="320"/>
      <c r="AF49" s="320"/>
      <c r="AG49" s="320"/>
      <c r="AH49" s="320"/>
      <c r="AI49" s="320"/>
      <c r="AJ49" s="320"/>
      <c r="AK49" s="320"/>
      <c r="AL49" s="319"/>
    </row>
    <row r="50" spans="1:38" hidden="1" x14ac:dyDescent="0.25">
      <c r="A50" s="281">
        <f t="shared" si="0"/>
        <v>27</v>
      </c>
      <c r="B50" s="290" t="s">
        <v>953</v>
      </c>
      <c r="C50" s="296" t="s">
        <v>967</v>
      </c>
      <c r="D50" s="388"/>
      <c r="E50" s="390"/>
      <c r="F50" s="390"/>
      <c r="G50" s="390"/>
      <c r="H50" s="390"/>
      <c r="I50" s="393"/>
      <c r="J50" s="431"/>
      <c r="K50" s="336"/>
      <c r="L50" s="390"/>
      <c r="M50" s="390"/>
      <c r="N50" s="390"/>
      <c r="O50" s="390"/>
      <c r="P50" s="390"/>
      <c r="Q50" s="393"/>
      <c r="R50" s="390"/>
      <c r="S50" s="302"/>
      <c r="T50" s="336"/>
      <c r="U50" s="390"/>
      <c r="V50" s="314"/>
      <c r="W50" s="292"/>
      <c r="X50" s="292"/>
      <c r="Y50" s="292"/>
      <c r="Z50" s="292"/>
      <c r="AA50" s="311"/>
      <c r="AB50" s="312"/>
      <c r="AC50" s="293"/>
      <c r="AD50" s="303"/>
      <c r="AE50" s="327">
        <v>3</v>
      </c>
      <c r="AF50" s="303"/>
      <c r="AG50" s="303"/>
      <c r="AH50" s="303"/>
      <c r="AI50" s="303"/>
      <c r="AJ50" s="303"/>
      <c r="AK50" s="303"/>
      <c r="AL50" s="293"/>
    </row>
    <row r="51" spans="1:38" hidden="1" x14ac:dyDescent="0.25">
      <c r="A51" s="281">
        <f t="shared" si="0"/>
        <v>28</v>
      </c>
      <c r="B51" s="290" t="s">
        <v>951</v>
      </c>
      <c r="C51" s="291" t="s">
        <v>924</v>
      </c>
      <c r="D51" s="388"/>
      <c r="E51" s="390"/>
      <c r="F51" s="390"/>
      <c r="G51" s="390"/>
      <c r="H51" s="390"/>
      <c r="I51" s="393"/>
      <c r="J51" s="431"/>
      <c r="K51" s="336"/>
      <c r="L51" s="390"/>
      <c r="M51" s="390"/>
      <c r="N51" s="390"/>
      <c r="O51" s="390"/>
      <c r="P51" s="390"/>
      <c r="Q51" s="393"/>
      <c r="R51" s="390"/>
      <c r="S51" s="302"/>
      <c r="T51" s="336"/>
      <c r="U51" s="390"/>
      <c r="V51" s="310"/>
      <c r="W51" s="292"/>
      <c r="X51" s="292"/>
      <c r="Y51" s="292"/>
      <c r="Z51" s="292"/>
      <c r="AA51" s="311"/>
      <c r="AB51" s="292"/>
      <c r="AC51" s="293"/>
      <c r="AD51" s="303"/>
      <c r="AE51" s="303"/>
      <c r="AF51" s="327">
        <v>8</v>
      </c>
      <c r="AG51" s="303"/>
      <c r="AH51" s="303"/>
      <c r="AI51" s="303"/>
      <c r="AJ51" s="303"/>
      <c r="AK51" s="303"/>
      <c r="AL51" s="293"/>
    </row>
    <row r="52" spans="1:38" hidden="1" x14ac:dyDescent="0.25">
      <c r="A52" s="281">
        <f t="shared" si="0"/>
        <v>29</v>
      </c>
      <c r="B52" s="290" t="s">
        <v>951</v>
      </c>
      <c r="C52" s="291" t="s">
        <v>938</v>
      </c>
      <c r="D52" s="388"/>
      <c r="E52" s="390"/>
      <c r="F52" s="390"/>
      <c r="G52" s="390"/>
      <c r="H52" s="390"/>
      <c r="I52" s="393"/>
      <c r="J52" s="431"/>
      <c r="K52" s="336"/>
      <c r="L52" s="390"/>
      <c r="M52" s="390"/>
      <c r="N52" s="390"/>
      <c r="O52" s="390"/>
      <c r="P52" s="390"/>
      <c r="Q52" s="393"/>
      <c r="R52" s="390"/>
      <c r="S52" s="302"/>
      <c r="T52" s="336"/>
      <c r="U52" s="390"/>
      <c r="V52" s="314"/>
      <c r="W52" s="292"/>
      <c r="X52" s="292"/>
      <c r="Y52" s="292"/>
      <c r="Z52" s="292"/>
      <c r="AA52" s="311"/>
      <c r="AB52" s="312"/>
      <c r="AC52" s="293"/>
      <c r="AD52" s="303"/>
      <c r="AE52" s="303"/>
      <c r="AF52" s="303"/>
      <c r="AG52" s="327">
        <v>10</v>
      </c>
      <c r="AH52" s="303"/>
      <c r="AI52" s="303"/>
      <c r="AJ52" s="303"/>
      <c r="AK52" s="303"/>
      <c r="AL52" s="293"/>
    </row>
    <row r="53" spans="1:38" hidden="1" x14ac:dyDescent="0.25">
      <c r="A53" s="281">
        <f t="shared" si="0"/>
        <v>30</v>
      </c>
      <c r="B53" s="290" t="s">
        <v>951</v>
      </c>
      <c r="C53" s="291" t="s">
        <v>914</v>
      </c>
      <c r="D53" s="388"/>
      <c r="E53" s="390"/>
      <c r="F53" s="390"/>
      <c r="G53" s="390"/>
      <c r="H53" s="390"/>
      <c r="I53" s="393"/>
      <c r="J53" s="431"/>
      <c r="K53" s="336"/>
      <c r="L53" s="390"/>
      <c r="M53" s="390"/>
      <c r="N53" s="390"/>
      <c r="O53" s="390"/>
      <c r="P53" s="390"/>
      <c r="Q53" s="393"/>
      <c r="R53" s="390"/>
      <c r="S53" s="302"/>
      <c r="T53" s="336"/>
      <c r="U53" s="390"/>
      <c r="V53" s="314"/>
      <c r="W53" s="292"/>
      <c r="X53" s="292"/>
      <c r="Y53" s="292"/>
      <c r="Z53" s="292"/>
      <c r="AA53" s="311"/>
      <c r="AB53" s="312"/>
      <c r="AC53" s="293"/>
      <c r="AD53" s="303"/>
      <c r="AE53" s="303"/>
      <c r="AF53" s="303"/>
      <c r="AG53" s="303"/>
      <c r="AH53" s="327">
        <v>15</v>
      </c>
      <c r="AI53" s="303"/>
      <c r="AJ53" s="303"/>
      <c r="AK53" s="303"/>
      <c r="AL53" s="293"/>
    </row>
    <row r="54" spans="1:38" hidden="1" x14ac:dyDescent="0.25">
      <c r="A54" s="281">
        <f t="shared" si="0"/>
        <v>31</v>
      </c>
      <c r="B54" s="290" t="s">
        <v>958</v>
      </c>
      <c r="C54" s="291" t="s">
        <v>957</v>
      </c>
      <c r="D54" s="388"/>
      <c r="E54" s="390"/>
      <c r="F54" s="390"/>
      <c r="G54" s="390"/>
      <c r="H54" s="390"/>
      <c r="I54" s="393"/>
      <c r="J54" s="431"/>
      <c r="K54" s="336"/>
      <c r="L54" s="390"/>
      <c r="M54" s="390"/>
      <c r="N54" s="390"/>
      <c r="O54" s="390"/>
      <c r="P54" s="390"/>
      <c r="Q54" s="393"/>
      <c r="R54" s="390"/>
      <c r="S54" s="302"/>
      <c r="T54" s="336"/>
      <c r="U54" s="390"/>
      <c r="V54" s="310"/>
      <c r="W54" s="292"/>
      <c r="X54" s="292"/>
      <c r="Y54" s="292"/>
      <c r="Z54" s="292"/>
      <c r="AA54" s="311"/>
      <c r="AB54" s="292"/>
      <c r="AC54" s="293"/>
      <c r="AD54" s="303"/>
      <c r="AE54" s="303"/>
      <c r="AF54" s="303"/>
      <c r="AG54" s="303"/>
      <c r="AH54" s="303"/>
      <c r="AI54" s="327">
        <v>17</v>
      </c>
      <c r="AJ54" s="303"/>
      <c r="AK54" s="303"/>
      <c r="AL54" s="293"/>
    </row>
    <row r="55" spans="1:38" hidden="1" x14ac:dyDescent="0.25">
      <c r="A55" s="281">
        <f t="shared" si="0"/>
        <v>32</v>
      </c>
      <c r="B55" s="290" t="s">
        <v>954</v>
      </c>
      <c r="C55" s="291" t="s">
        <v>959</v>
      </c>
      <c r="D55" s="388"/>
      <c r="E55" s="390"/>
      <c r="F55" s="390"/>
      <c r="G55" s="390"/>
      <c r="H55" s="390"/>
      <c r="I55" s="393"/>
      <c r="J55" s="431"/>
      <c r="K55" s="336"/>
      <c r="L55" s="390"/>
      <c r="M55" s="390"/>
      <c r="N55" s="390"/>
      <c r="O55" s="390"/>
      <c r="P55" s="390"/>
      <c r="Q55" s="393"/>
      <c r="R55" s="390"/>
      <c r="S55" s="302"/>
      <c r="T55" s="336"/>
      <c r="U55" s="390"/>
      <c r="V55" s="310"/>
      <c r="W55" s="292"/>
      <c r="X55" s="292"/>
      <c r="Y55" s="292"/>
      <c r="Z55" s="292"/>
      <c r="AA55" s="311"/>
      <c r="AB55" s="292"/>
      <c r="AC55" s="293"/>
      <c r="AD55" s="303"/>
      <c r="AE55" s="303"/>
      <c r="AF55" s="303"/>
      <c r="AG55" s="303"/>
      <c r="AH55" s="303"/>
      <c r="AI55" s="303"/>
      <c r="AJ55" s="327">
        <v>22</v>
      </c>
      <c r="AK55" s="303"/>
      <c r="AL55" s="293"/>
    </row>
    <row r="56" spans="1:38" hidden="1" x14ac:dyDescent="0.25">
      <c r="A56" s="281">
        <f t="shared" si="0"/>
        <v>33</v>
      </c>
      <c r="B56" s="290" t="s">
        <v>952</v>
      </c>
      <c r="C56" s="291" t="s">
        <v>956</v>
      </c>
      <c r="D56" s="388"/>
      <c r="E56" s="390"/>
      <c r="F56" s="390"/>
      <c r="G56" s="390"/>
      <c r="H56" s="390"/>
      <c r="I56" s="393"/>
      <c r="J56" s="431"/>
      <c r="K56" s="336"/>
      <c r="L56" s="390"/>
      <c r="M56" s="390"/>
      <c r="N56" s="390"/>
      <c r="O56" s="390"/>
      <c r="P56" s="390"/>
      <c r="Q56" s="393"/>
      <c r="R56" s="390"/>
      <c r="S56" s="302"/>
      <c r="T56" s="336"/>
      <c r="U56" s="390"/>
      <c r="V56" s="310"/>
      <c r="W56" s="292"/>
      <c r="X56" s="292"/>
      <c r="Y56" s="292"/>
      <c r="Z56" s="292"/>
      <c r="AA56" s="311"/>
      <c r="AB56" s="292"/>
      <c r="AC56" s="293"/>
      <c r="AD56" s="303"/>
      <c r="AE56" s="303"/>
      <c r="AF56" s="303"/>
      <c r="AG56" s="303"/>
      <c r="AH56" s="303"/>
      <c r="AI56" s="303"/>
      <c r="AJ56" s="303"/>
      <c r="AK56" s="327">
        <v>24</v>
      </c>
      <c r="AL56" s="293"/>
    </row>
    <row r="57" spans="1:38" ht="15.75" hidden="1" thickBot="1" x14ac:dyDescent="0.3">
      <c r="A57" s="282">
        <f t="shared" si="0"/>
        <v>34</v>
      </c>
      <c r="B57" s="294" t="s">
        <v>949</v>
      </c>
      <c r="C57" s="295" t="s">
        <v>915</v>
      </c>
      <c r="D57" s="388"/>
      <c r="E57" s="390"/>
      <c r="F57" s="390"/>
      <c r="G57" s="390"/>
      <c r="H57" s="390"/>
      <c r="I57" s="393"/>
      <c r="J57" s="431"/>
      <c r="K57" s="338"/>
      <c r="L57" s="391"/>
      <c r="M57" s="391"/>
      <c r="N57" s="391"/>
      <c r="O57" s="391"/>
      <c r="P57" s="391"/>
      <c r="Q57" s="398"/>
      <c r="R57" s="390"/>
      <c r="S57" s="302"/>
      <c r="T57" s="338"/>
      <c r="U57" s="391"/>
      <c r="V57" s="322"/>
      <c r="W57" s="307"/>
      <c r="X57" s="307"/>
      <c r="Y57" s="307"/>
      <c r="Z57" s="307"/>
      <c r="AA57" s="321"/>
      <c r="AB57" s="323"/>
      <c r="AC57" s="308"/>
      <c r="AD57" s="309"/>
      <c r="AE57" s="309"/>
      <c r="AF57" s="309"/>
      <c r="AG57" s="309"/>
      <c r="AH57" s="309"/>
      <c r="AI57" s="309"/>
      <c r="AJ57" s="309"/>
      <c r="AK57" s="309"/>
      <c r="AL57" s="407">
        <v>29</v>
      </c>
    </row>
    <row r="58" spans="1:38" s="353" customFormat="1" hidden="1" x14ac:dyDescent="0.25">
      <c r="A58" s="344">
        <f t="shared" si="0"/>
        <v>35</v>
      </c>
      <c r="B58" s="345" t="s">
        <v>978</v>
      </c>
      <c r="C58" s="291" t="s">
        <v>979</v>
      </c>
      <c r="D58" s="346"/>
      <c r="E58" s="347"/>
      <c r="F58" s="347"/>
      <c r="G58" s="347"/>
      <c r="H58" s="347"/>
      <c r="I58" s="394"/>
      <c r="J58" s="432"/>
      <c r="K58" s="349"/>
      <c r="L58" s="347"/>
      <c r="M58" s="347"/>
      <c r="N58" s="347"/>
      <c r="O58" s="347"/>
      <c r="P58" s="347"/>
      <c r="Q58" s="394"/>
      <c r="R58" s="347"/>
      <c r="S58" s="348"/>
      <c r="T58" s="349"/>
      <c r="U58" s="347"/>
      <c r="V58" s="360"/>
      <c r="W58" s="351"/>
      <c r="X58" s="351"/>
      <c r="Y58" s="351"/>
      <c r="Z58" s="351"/>
      <c r="AA58" s="361"/>
      <c r="AB58" s="351"/>
      <c r="AC58" s="352"/>
      <c r="AD58" s="350"/>
      <c r="AE58" s="350"/>
      <c r="AF58" s="350"/>
      <c r="AG58" s="350"/>
      <c r="AH58" s="350"/>
      <c r="AI58" s="350"/>
      <c r="AJ58" s="350"/>
      <c r="AK58" s="350"/>
      <c r="AL58" s="408">
        <v>29</v>
      </c>
    </row>
    <row r="59" spans="1:38" s="353" customFormat="1" hidden="1" x14ac:dyDescent="0.25">
      <c r="A59" s="344">
        <f t="shared" si="0"/>
        <v>36</v>
      </c>
      <c r="B59" s="345" t="s">
        <v>978</v>
      </c>
      <c r="C59" s="291" t="s">
        <v>980</v>
      </c>
      <c r="D59" s="346"/>
      <c r="E59" s="347"/>
      <c r="F59" s="347"/>
      <c r="G59" s="347"/>
      <c r="H59" s="347"/>
      <c r="I59" s="394"/>
      <c r="J59" s="432"/>
      <c r="K59" s="349"/>
      <c r="L59" s="347"/>
      <c r="M59" s="347"/>
      <c r="N59" s="347"/>
      <c r="O59" s="347"/>
      <c r="P59" s="347"/>
      <c r="Q59" s="394"/>
      <c r="R59" s="347"/>
      <c r="S59" s="348"/>
      <c r="T59" s="349"/>
      <c r="U59" s="347"/>
      <c r="V59" s="360"/>
      <c r="W59" s="351"/>
      <c r="X59" s="351"/>
      <c r="Y59" s="351"/>
      <c r="Z59" s="351"/>
      <c r="AA59" s="361"/>
      <c r="AB59" s="351"/>
      <c r="AC59" s="352"/>
      <c r="AD59" s="350"/>
      <c r="AE59" s="350"/>
      <c r="AF59" s="350"/>
      <c r="AG59" s="350"/>
      <c r="AH59" s="350"/>
      <c r="AI59" s="350"/>
      <c r="AJ59" s="350"/>
      <c r="AK59" s="350"/>
      <c r="AL59" s="408">
        <v>29</v>
      </c>
    </row>
    <row r="60" spans="1:38" s="353" customFormat="1" ht="15.75" hidden="1" thickBot="1" x14ac:dyDescent="0.3">
      <c r="A60" s="362">
        <f t="shared" si="0"/>
        <v>37</v>
      </c>
      <c r="B60" s="363" t="s">
        <v>978</v>
      </c>
      <c r="C60" s="295" t="s">
        <v>981</v>
      </c>
      <c r="D60" s="364"/>
      <c r="E60" s="365"/>
      <c r="F60" s="365"/>
      <c r="G60" s="365"/>
      <c r="H60" s="365"/>
      <c r="I60" s="399"/>
      <c r="J60" s="432"/>
      <c r="K60" s="366"/>
      <c r="L60" s="365"/>
      <c r="M60" s="365"/>
      <c r="N60" s="365"/>
      <c r="O60" s="365"/>
      <c r="P60" s="365"/>
      <c r="Q60" s="399"/>
      <c r="R60" s="365"/>
      <c r="S60" s="367"/>
      <c r="T60" s="366"/>
      <c r="U60" s="365"/>
      <c r="V60" s="368"/>
      <c r="W60" s="369"/>
      <c r="X60" s="369"/>
      <c r="Y60" s="369"/>
      <c r="Z60" s="369"/>
      <c r="AA60" s="370"/>
      <c r="AB60" s="371"/>
      <c r="AC60" s="372"/>
      <c r="AD60" s="373"/>
      <c r="AE60" s="373"/>
      <c r="AF60" s="373"/>
      <c r="AG60" s="373"/>
      <c r="AH60" s="373"/>
      <c r="AI60" s="373"/>
      <c r="AJ60" s="373"/>
      <c r="AK60" s="373"/>
      <c r="AL60" s="407">
        <v>29</v>
      </c>
    </row>
    <row r="61" spans="1:38" x14ac:dyDescent="0.25">
      <c r="A61" s="278"/>
      <c r="B61" s="339"/>
      <c r="C61" s="339"/>
      <c r="D61" s="340"/>
      <c r="E61" s="340"/>
      <c r="F61" s="340"/>
      <c r="G61" s="340"/>
      <c r="H61" s="340"/>
      <c r="I61" s="340"/>
      <c r="J61" s="431"/>
      <c r="K61" s="340"/>
      <c r="L61" s="340"/>
      <c r="M61" s="340"/>
      <c r="N61" s="340"/>
      <c r="O61" s="340"/>
      <c r="P61" s="340"/>
      <c r="Q61" s="340"/>
      <c r="R61" s="340"/>
      <c r="S61" s="340"/>
      <c r="T61" s="340"/>
      <c r="U61" s="340"/>
      <c r="V61" s="341"/>
      <c r="W61" s="342"/>
      <c r="X61" s="342"/>
      <c r="Y61" s="342"/>
      <c r="Z61" s="342"/>
      <c r="AA61" s="343"/>
      <c r="AB61" s="341"/>
      <c r="AC61" s="342"/>
      <c r="AD61" s="342"/>
      <c r="AE61" s="342"/>
      <c r="AF61" s="342"/>
      <c r="AG61" s="342"/>
      <c r="AH61" s="342"/>
      <c r="AI61" s="342"/>
      <c r="AJ61" s="342"/>
      <c r="AK61" s="342"/>
      <c r="AL61" s="374"/>
    </row>
    <row r="62" spans="1:38" ht="15.75" customHeight="1" x14ac:dyDescent="0.25"/>
  </sheetData>
  <mergeCells count="10">
    <mergeCell ref="K7:S7"/>
    <mergeCell ref="V7:AC7"/>
    <mergeCell ref="AD7:AL7"/>
    <mergeCell ref="D6:I6"/>
    <mergeCell ref="A1:I4"/>
    <mergeCell ref="A5:I5"/>
    <mergeCell ref="A6:A8"/>
    <mergeCell ref="B6:B8"/>
    <mergeCell ref="C6:C8"/>
    <mergeCell ref="D7:I7"/>
  </mergeCells>
  <pageMargins left="0" right="0" top="0" bottom="0" header="0.11811023622047245" footer="0"/>
  <pageSetup paperSize="9" scale="6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C84CA6-DB4D-4334-98E7-C962C0E5A728}">
  <dimension ref="A1:AM62"/>
  <sheetViews>
    <sheetView zoomScaleNormal="100" zoomScaleSheetLayoutView="70" workbookViewId="0">
      <selection activeCell="AI37" sqref="AI37"/>
    </sheetView>
  </sheetViews>
  <sheetFormatPr defaultRowHeight="15" x14ac:dyDescent="0.25"/>
  <cols>
    <col min="1" max="1" width="3.5703125" style="283" bestFit="1" customWidth="1"/>
    <col min="2" max="2" width="35.7109375" style="283" customWidth="1"/>
    <col min="3" max="3" width="37.7109375" style="283" bestFit="1" customWidth="1"/>
    <col min="4" max="5" width="3.42578125" style="284" customWidth="1"/>
    <col min="6" max="8" width="5.28515625" style="284" customWidth="1"/>
    <col min="9" max="11" width="3.42578125" style="284" customWidth="1"/>
    <col min="12" max="12" width="3.5703125" style="284" bestFit="1" customWidth="1"/>
    <col min="13" max="13" width="3.42578125" style="434" hidden="1" customWidth="1"/>
    <col min="14" max="20" width="3.42578125" style="284" hidden="1" customWidth="1"/>
    <col min="21" max="21" width="4.42578125" style="284" hidden="1" customWidth="1"/>
    <col min="22" max="32" width="3.42578125" style="284" hidden="1" customWidth="1"/>
    <col min="33" max="37" width="3.42578125" style="284" customWidth="1"/>
    <col min="38" max="38" width="4.85546875" style="284" customWidth="1"/>
    <col min="39" max="16384" width="9.140625" style="283"/>
  </cols>
  <sheetData>
    <row r="1" spans="1:38" s="278" customFormat="1" ht="20.25" x14ac:dyDescent="0.25">
      <c r="A1" s="498" t="s">
        <v>992</v>
      </c>
      <c r="B1" s="498"/>
      <c r="C1" s="498"/>
      <c r="D1" s="498"/>
      <c r="E1" s="498"/>
      <c r="F1" s="498"/>
      <c r="G1" s="498"/>
      <c r="H1" s="498"/>
      <c r="I1" s="498"/>
      <c r="J1" s="427"/>
      <c r="K1" s="427"/>
      <c r="L1" s="427"/>
      <c r="M1" s="437"/>
      <c r="N1" s="427"/>
      <c r="O1" s="427"/>
      <c r="P1" s="427"/>
      <c r="Q1" s="427"/>
      <c r="R1" s="427"/>
      <c r="S1" s="427"/>
      <c r="T1" s="427"/>
      <c r="U1" s="427"/>
      <c r="V1" s="427"/>
      <c r="W1" s="427"/>
      <c r="X1" s="427"/>
      <c r="Y1" s="427"/>
      <c r="Z1" s="427"/>
      <c r="AA1" s="427"/>
      <c r="AB1" s="427"/>
      <c r="AC1" s="427"/>
      <c r="AD1" s="427"/>
      <c r="AE1" s="427"/>
      <c r="AF1" s="427"/>
      <c r="AG1" s="427"/>
      <c r="AH1" s="427"/>
      <c r="AI1" s="427"/>
      <c r="AJ1" s="427"/>
      <c r="AK1" s="427"/>
      <c r="AL1" s="427"/>
    </row>
    <row r="2" spans="1:38" s="278" customFormat="1" ht="20.25" x14ac:dyDescent="0.25">
      <c r="A2" s="498"/>
      <c r="B2" s="498"/>
      <c r="C2" s="498"/>
      <c r="D2" s="498"/>
      <c r="E2" s="498"/>
      <c r="F2" s="498"/>
      <c r="G2" s="498"/>
      <c r="H2" s="498"/>
      <c r="I2" s="498"/>
      <c r="J2" s="427"/>
      <c r="K2" s="427"/>
      <c r="L2" s="427"/>
      <c r="M2" s="437"/>
      <c r="N2" s="427"/>
      <c r="O2" s="427"/>
      <c r="P2" s="427"/>
      <c r="Q2" s="427"/>
      <c r="R2" s="427"/>
      <c r="S2" s="427"/>
      <c r="T2" s="427"/>
      <c r="U2" s="427"/>
      <c r="V2" s="427"/>
      <c r="W2" s="427"/>
      <c r="X2" s="427"/>
      <c r="Y2" s="427"/>
      <c r="Z2" s="427"/>
      <c r="AA2" s="427"/>
      <c r="AB2" s="427"/>
      <c r="AC2" s="427"/>
      <c r="AD2" s="427"/>
      <c r="AE2" s="427"/>
      <c r="AF2" s="427"/>
      <c r="AG2" s="427"/>
      <c r="AH2" s="427"/>
      <c r="AI2" s="427"/>
      <c r="AJ2" s="427"/>
      <c r="AK2" s="427"/>
      <c r="AL2" s="427"/>
    </row>
    <row r="3" spans="1:38" s="278" customFormat="1" ht="20.25" x14ac:dyDescent="0.25">
      <c r="A3" s="498"/>
      <c r="B3" s="498"/>
      <c r="C3" s="498"/>
      <c r="D3" s="498"/>
      <c r="E3" s="498"/>
      <c r="F3" s="498"/>
      <c r="G3" s="498"/>
      <c r="H3" s="498"/>
      <c r="I3" s="498"/>
      <c r="J3" s="427"/>
      <c r="K3" s="427"/>
      <c r="L3" s="427"/>
      <c r="M3" s="437"/>
      <c r="N3" s="427"/>
      <c r="O3" s="427"/>
      <c r="P3" s="427"/>
      <c r="Q3" s="427"/>
      <c r="R3" s="427"/>
      <c r="S3" s="427"/>
      <c r="T3" s="427"/>
      <c r="U3" s="427"/>
      <c r="V3" s="427"/>
      <c r="W3" s="427"/>
      <c r="X3" s="427"/>
      <c r="Y3" s="427"/>
      <c r="Z3" s="427"/>
      <c r="AA3" s="427"/>
      <c r="AB3" s="427"/>
      <c r="AC3" s="427"/>
      <c r="AD3" s="427"/>
      <c r="AE3" s="427"/>
      <c r="AF3" s="427"/>
      <c r="AG3" s="427"/>
      <c r="AH3" s="427"/>
      <c r="AI3" s="427"/>
      <c r="AJ3" s="427"/>
      <c r="AK3" s="427"/>
      <c r="AL3" s="427"/>
    </row>
    <row r="4" spans="1:38" s="278" customFormat="1" ht="20.25" x14ac:dyDescent="0.25">
      <c r="A4" s="498"/>
      <c r="B4" s="498"/>
      <c r="C4" s="498"/>
      <c r="D4" s="498"/>
      <c r="E4" s="498"/>
      <c r="F4" s="498"/>
      <c r="G4" s="498"/>
      <c r="H4" s="498"/>
      <c r="I4" s="498"/>
      <c r="J4" s="427"/>
      <c r="K4" s="427"/>
      <c r="L4" s="427"/>
      <c r="M4" s="437"/>
      <c r="N4" s="427"/>
      <c r="O4" s="427"/>
      <c r="P4" s="427"/>
      <c r="Q4" s="427"/>
      <c r="R4" s="427"/>
      <c r="S4" s="427"/>
      <c r="T4" s="427"/>
      <c r="U4" s="427"/>
      <c r="V4" s="427"/>
      <c r="W4" s="427"/>
      <c r="X4" s="427"/>
      <c r="Y4" s="427"/>
      <c r="Z4" s="427"/>
      <c r="AA4" s="427"/>
      <c r="AB4" s="427"/>
      <c r="AC4" s="427"/>
      <c r="AD4" s="427"/>
      <c r="AE4" s="427"/>
      <c r="AF4" s="427"/>
      <c r="AG4" s="427"/>
      <c r="AH4" s="427"/>
      <c r="AI4" s="427"/>
      <c r="AJ4" s="427"/>
      <c r="AK4" s="427"/>
      <c r="AL4" s="427"/>
    </row>
    <row r="5" spans="1:38" s="278" customFormat="1" ht="15.75" customHeight="1" thickBot="1" x14ac:dyDescent="0.3">
      <c r="A5" s="499" t="s">
        <v>989</v>
      </c>
      <c r="B5" s="499"/>
      <c r="C5" s="499"/>
      <c r="D5" s="499"/>
      <c r="E5" s="499"/>
      <c r="F5" s="499"/>
      <c r="G5" s="499"/>
      <c r="H5" s="499"/>
      <c r="I5" s="499"/>
      <c r="J5" s="428"/>
      <c r="K5" s="428"/>
      <c r="L5" s="428"/>
      <c r="M5" s="437"/>
      <c r="N5" s="428"/>
      <c r="O5" s="428"/>
      <c r="P5" s="428"/>
      <c r="Q5" s="428"/>
      <c r="R5" s="428"/>
      <c r="S5" s="428"/>
      <c r="T5" s="428"/>
      <c r="U5" s="428"/>
      <c r="V5" s="428"/>
      <c r="W5" s="428"/>
      <c r="X5" s="428"/>
      <c r="Y5" s="428"/>
      <c r="Z5" s="428"/>
      <c r="AA5" s="428"/>
      <c r="AB5" s="428"/>
      <c r="AC5" s="428"/>
      <c r="AD5" s="428"/>
      <c r="AE5" s="428"/>
      <c r="AF5" s="428"/>
      <c r="AG5" s="437"/>
      <c r="AH5" s="437"/>
      <c r="AI5" s="437"/>
      <c r="AJ5" s="437"/>
      <c r="AK5" s="437"/>
      <c r="AL5" s="437"/>
    </row>
    <row r="6" spans="1:38" s="278" customFormat="1" ht="15.75" thickBot="1" x14ac:dyDescent="0.3">
      <c r="A6" s="500" t="s">
        <v>927</v>
      </c>
      <c r="B6" s="503" t="s">
        <v>955</v>
      </c>
      <c r="C6" s="520" t="s">
        <v>939</v>
      </c>
      <c r="D6" s="509" t="s">
        <v>928</v>
      </c>
      <c r="E6" s="510"/>
      <c r="F6" s="510"/>
      <c r="G6" s="510"/>
      <c r="H6" s="510"/>
      <c r="I6" s="510"/>
      <c r="J6" s="510"/>
      <c r="K6" s="510"/>
      <c r="L6" s="511"/>
      <c r="M6" s="416"/>
      <c r="N6" s="435"/>
      <c r="O6" s="435"/>
      <c r="P6" s="435"/>
      <c r="Q6" s="435"/>
      <c r="R6" s="435"/>
      <c r="S6" s="435"/>
      <c r="T6" s="435"/>
      <c r="U6" s="435"/>
      <c r="V6" s="435"/>
      <c r="W6" s="435"/>
      <c r="X6" s="435"/>
      <c r="Y6" s="435"/>
      <c r="Z6" s="435"/>
      <c r="AA6" s="435"/>
      <c r="AB6" s="435"/>
      <c r="AC6" s="435"/>
      <c r="AD6" s="435"/>
      <c r="AE6" s="435"/>
      <c r="AF6" s="436"/>
      <c r="AG6" s="416"/>
      <c r="AH6" s="416"/>
      <c r="AI6" s="416"/>
      <c r="AJ6" s="416"/>
      <c r="AK6" s="416"/>
      <c r="AL6" s="416"/>
    </row>
    <row r="7" spans="1:38" ht="15" customHeight="1" thickBot="1" x14ac:dyDescent="0.3">
      <c r="A7" s="501"/>
      <c r="B7" s="504"/>
      <c r="C7" s="516"/>
      <c r="D7" s="512" t="s">
        <v>930</v>
      </c>
      <c r="E7" s="513"/>
      <c r="F7" s="513"/>
      <c r="G7" s="513"/>
      <c r="H7" s="513"/>
      <c r="I7" s="513"/>
      <c r="J7" s="513"/>
      <c r="K7" s="513"/>
      <c r="L7" s="514"/>
      <c r="M7" s="420"/>
      <c r="N7" s="519" t="s">
        <v>931</v>
      </c>
      <c r="O7" s="387"/>
      <c r="P7" s="512" t="s">
        <v>932</v>
      </c>
      <c r="Q7" s="513"/>
      <c r="R7" s="513"/>
      <c r="S7" s="513"/>
      <c r="T7" s="513"/>
      <c r="U7" s="513"/>
      <c r="V7" s="513"/>
      <c r="W7" s="514"/>
      <c r="X7" s="512" t="s">
        <v>933</v>
      </c>
      <c r="Y7" s="513"/>
      <c r="Z7" s="513"/>
      <c r="AA7" s="513"/>
      <c r="AB7" s="513"/>
      <c r="AC7" s="513"/>
      <c r="AD7" s="513"/>
      <c r="AE7" s="513"/>
      <c r="AF7" s="514"/>
      <c r="AG7" s="283"/>
      <c r="AH7" s="283"/>
      <c r="AI7" s="283"/>
      <c r="AJ7" s="283"/>
      <c r="AK7" s="283"/>
      <c r="AL7" s="283"/>
    </row>
    <row r="8" spans="1:38" s="284" customFormat="1" ht="15.75" thickBot="1" x14ac:dyDescent="0.3">
      <c r="A8" s="502"/>
      <c r="B8" s="505"/>
      <c r="C8" s="517"/>
      <c r="D8" s="518" t="s">
        <v>983</v>
      </c>
      <c r="E8" s="383" t="s">
        <v>984</v>
      </c>
      <c r="F8" s="384" t="s">
        <v>983</v>
      </c>
      <c r="G8" s="384" t="s">
        <v>984</v>
      </c>
      <c r="H8" s="384" t="s">
        <v>983</v>
      </c>
      <c r="I8" s="384" t="s">
        <v>984</v>
      </c>
      <c r="J8" s="384" t="s">
        <v>983</v>
      </c>
      <c r="K8" s="384" t="s">
        <v>984</v>
      </c>
      <c r="L8" s="385" t="s">
        <v>985</v>
      </c>
      <c r="M8" s="430"/>
      <c r="N8" s="383" t="s">
        <v>984</v>
      </c>
      <c r="O8" s="385" t="s">
        <v>983</v>
      </c>
      <c r="P8" s="383" t="s">
        <v>983</v>
      </c>
      <c r="Q8" s="384" t="s">
        <v>984</v>
      </c>
      <c r="R8" s="383" t="s">
        <v>983</v>
      </c>
      <c r="S8" s="384" t="s">
        <v>984</v>
      </c>
      <c r="T8" s="383" t="s">
        <v>983</v>
      </c>
      <c r="U8" s="384" t="s">
        <v>984</v>
      </c>
      <c r="V8" s="383" t="s">
        <v>983</v>
      </c>
      <c r="W8" s="384" t="s">
        <v>984</v>
      </c>
      <c r="X8" s="383" t="s">
        <v>983</v>
      </c>
      <c r="Y8" s="384" t="s">
        <v>984</v>
      </c>
      <c r="Z8" s="383" t="s">
        <v>983</v>
      </c>
      <c r="AA8" s="384" t="s">
        <v>984</v>
      </c>
      <c r="AB8" s="383" t="s">
        <v>983</v>
      </c>
      <c r="AC8" s="384" t="s">
        <v>984</v>
      </c>
      <c r="AD8" s="383" t="s">
        <v>983</v>
      </c>
      <c r="AE8" s="384" t="s">
        <v>984</v>
      </c>
      <c r="AF8" s="385" t="s">
        <v>983</v>
      </c>
    </row>
    <row r="9" spans="1:38" hidden="1" x14ac:dyDescent="0.25">
      <c r="A9" s="285">
        <v>1</v>
      </c>
      <c r="B9" s="286" t="s">
        <v>940</v>
      </c>
      <c r="C9" s="287" t="s">
        <v>254</v>
      </c>
      <c r="D9" s="315"/>
      <c r="E9" s="279"/>
      <c r="F9" s="279"/>
      <c r="G9" s="279"/>
      <c r="H9" s="279"/>
      <c r="I9" s="279"/>
      <c r="J9" s="392"/>
      <c r="K9" s="279"/>
      <c r="L9" s="316"/>
      <c r="M9" s="431"/>
      <c r="N9" s="400"/>
      <c r="O9" s="299"/>
      <c r="P9" s="300"/>
      <c r="Q9" s="288"/>
      <c r="R9" s="288"/>
      <c r="S9" s="288"/>
      <c r="T9" s="288"/>
      <c r="U9" s="288"/>
      <c r="V9" s="288"/>
      <c r="W9" s="289"/>
      <c r="X9" s="300"/>
      <c r="Y9" s="300"/>
      <c r="Z9" s="300"/>
      <c r="AA9" s="300"/>
      <c r="AB9" s="300"/>
      <c r="AC9" s="300"/>
      <c r="AD9" s="300"/>
      <c r="AE9" s="300"/>
      <c r="AF9" s="289"/>
      <c r="AG9" s="283"/>
      <c r="AH9" s="283"/>
      <c r="AI9" s="283"/>
      <c r="AJ9" s="283"/>
      <c r="AK9" s="283"/>
      <c r="AL9" s="283"/>
    </row>
    <row r="10" spans="1:38" ht="15.75" hidden="1" thickBot="1" x14ac:dyDescent="0.3">
      <c r="A10" s="521">
        <f>A9+1</f>
        <v>2</v>
      </c>
      <c r="B10" s="522" t="s">
        <v>941</v>
      </c>
      <c r="C10" s="523" t="s">
        <v>284</v>
      </c>
      <c r="D10" s="524"/>
      <c r="E10" s="525"/>
      <c r="F10" s="525"/>
      <c r="G10" s="525"/>
      <c r="H10" s="525"/>
      <c r="I10" s="525"/>
      <c r="J10" s="526"/>
      <c r="K10" s="525"/>
      <c r="L10" s="527"/>
      <c r="M10" s="431"/>
      <c r="N10" s="336"/>
      <c r="O10" s="302"/>
      <c r="P10" s="303"/>
      <c r="Q10" s="292"/>
      <c r="R10" s="292"/>
      <c r="S10" s="292"/>
      <c r="T10" s="292"/>
      <c r="U10" s="292"/>
      <c r="V10" s="292"/>
      <c r="W10" s="293"/>
      <c r="X10" s="303"/>
      <c r="Y10" s="303"/>
      <c r="Z10" s="303"/>
      <c r="AA10" s="303"/>
      <c r="AB10" s="303"/>
      <c r="AC10" s="303"/>
      <c r="AD10" s="303"/>
      <c r="AE10" s="303"/>
      <c r="AF10" s="293"/>
      <c r="AG10" s="283"/>
      <c r="AH10" s="283"/>
      <c r="AI10" s="283"/>
      <c r="AJ10" s="283"/>
      <c r="AK10" s="283"/>
      <c r="AL10" s="283"/>
    </row>
    <row r="11" spans="1:38" x14ac:dyDescent="0.25">
      <c r="A11" s="285">
        <v>1</v>
      </c>
      <c r="B11" s="286" t="s">
        <v>964</v>
      </c>
      <c r="C11" s="287" t="s">
        <v>304</v>
      </c>
      <c r="D11" s="528">
        <v>2</v>
      </c>
      <c r="E11" s="404"/>
      <c r="F11" s="404"/>
      <c r="G11" s="404"/>
      <c r="H11" s="404"/>
      <c r="I11" s="404"/>
      <c r="J11" s="529"/>
      <c r="K11" s="404"/>
      <c r="L11" s="299"/>
      <c r="M11" s="431"/>
      <c r="N11" s="336"/>
      <c r="O11" s="302"/>
      <c r="P11" s="303"/>
      <c r="Q11" s="292"/>
      <c r="R11" s="292"/>
      <c r="S11" s="292"/>
      <c r="T11" s="292"/>
      <c r="U11" s="292"/>
      <c r="V11" s="292"/>
      <c r="W11" s="293"/>
      <c r="X11" s="303"/>
      <c r="Y11" s="303"/>
      <c r="Z11" s="303"/>
      <c r="AA11" s="303"/>
      <c r="AB11" s="303"/>
      <c r="AC11" s="303"/>
      <c r="AD11" s="303"/>
      <c r="AE11" s="303"/>
      <c r="AF11" s="293"/>
      <c r="AG11" s="283"/>
      <c r="AH11" s="283"/>
      <c r="AI11" s="283"/>
      <c r="AJ11" s="283"/>
      <c r="AK11" s="283"/>
      <c r="AL11" s="283"/>
    </row>
    <row r="12" spans="1:38" hidden="1" x14ac:dyDescent="0.25">
      <c r="A12" s="281">
        <v>3</v>
      </c>
      <c r="B12" s="290" t="s">
        <v>942</v>
      </c>
      <c r="C12" s="291" t="s">
        <v>311</v>
      </c>
      <c r="D12" s="402"/>
      <c r="E12" s="405"/>
      <c r="F12" s="405"/>
      <c r="G12" s="405"/>
      <c r="H12" s="405"/>
      <c r="I12" s="405"/>
      <c r="J12" s="393"/>
      <c r="K12" s="405"/>
      <c r="L12" s="302"/>
      <c r="M12" s="431"/>
      <c r="N12" s="336"/>
      <c r="O12" s="302"/>
      <c r="P12" s="303"/>
      <c r="Q12" s="292"/>
      <c r="R12" s="292"/>
      <c r="S12" s="292"/>
      <c r="T12" s="292"/>
      <c r="U12" s="292"/>
      <c r="V12" s="292"/>
      <c r="W12" s="293"/>
      <c r="X12" s="303"/>
      <c r="Y12" s="303"/>
      <c r="Z12" s="303"/>
      <c r="AA12" s="303"/>
      <c r="AB12" s="303"/>
      <c r="AC12" s="303"/>
      <c r="AD12" s="303"/>
      <c r="AE12" s="303"/>
      <c r="AF12" s="293"/>
      <c r="AG12" s="283"/>
      <c r="AH12" s="283"/>
      <c r="AI12" s="283"/>
      <c r="AJ12" s="283"/>
      <c r="AK12" s="283"/>
      <c r="AL12" s="283"/>
    </row>
    <row r="13" spans="1:38" x14ac:dyDescent="0.25">
      <c r="A13" s="281">
        <v>2</v>
      </c>
      <c r="B13" s="290" t="s">
        <v>965</v>
      </c>
      <c r="C13" s="291" t="s">
        <v>328</v>
      </c>
      <c r="D13" s="402"/>
      <c r="E13" s="405"/>
      <c r="F13" s="405"/>
      <c r="G13" s="405"/>
      <c r="H13" s="405"/>
      <c r="I13" s="405"/>
      <c r="J13" s="393"/>
      <c r="K13" s="306">
        <v>25</v>
      </c>
      <c r="L13" s="302"/>
      <c r="M13" s="431"/>
      <c r="N13" s="336"/>
      <c r="O13" s="302"/>
      <c r="P13" s="303"/>
      <c r="Q13" s="292"/>
      <c r="R13" s="292"/>
      <c r="S13" s="292"/>
      <c r="T13" s="292"/>
      <c r="U13" s="292"/>
      <c r="V13" s="292"/>
      <c r="W13" s="293"/>
      <c r="X13" s="303"/>
      <c r="Y13" s="303"/>
      <c r="Z13" s="303"/>
      <c r="AA13" s="303"/>
      <c r="AB13" s="303"/>
      <c r="AC13" s="303"/>
      <c r="AD13" s="303"/>
      <c r="AE13" s="303"/>
      <c r="AF13" s="293"/>
      <c r="AG13" s="283"/>
      <c r="AH13" s="283"/>
      <c r="AI13" s="283"/>
      <c r="AJ13" s="283"/>
      <c r="AK13" s="283"/>
      <c r="AL13" s="283"/>
    </row>
    <row r="14" spans="1:38" hidden="1" x14ac:dyDescent="0.25">
      <c r="A14" s="281">
        <v>4</v>
      </c>
      <c r="B14" s="290" t="s">
        <v>943</v>
      </c>
      <c r="C14" s="291" t="s">
        <v>112</v>
      </c>
      <c r="D14" s="402"/>
      <c r="E14" s="405"/>
      <c r="F14" s="405"/>
      <c r="G14" s="405"/>
      <c r="H14" s="405"/>
      <c r="I14" s="405"/>
      <c r="J14" s="393"/>
      <c r="K14" s="405"/>
      <c r="L14" s="302"/>
      <c r="M14" s="431"/>
      <c r="N14" s="336"/>
      <c r="O14" s="302"/>
      <c r="P14" s="303"/>
      <c r="Q14" s="292"/>
      <c r="R14" s="292"/>
      <c r="S14" s="292"/>
      <c r="T14" s="292"/>
      <c r="U14" s="292"/>
      <c r="V14" s="292"/>
      <c r="W14" s="293"/>
      <c r="X14" s="303"/>
      <c r="Y14" s="303"/>
      <c r="Z14" s="303"/>
      <c r="AA14" s="303"/>
      <c r="AB14" s="303"/>
      <c r="AC14" s="303"/>
      <c r="AD14" s="303"/>
      <c r="AE14" s="303"/>
      <c r="AF14" s="293"/>
      <c r="AG14" s="283"/>
      <c r="AH14" s="283"/>
      <c r="AI14" s="283"/>
      <c r="AJ14" s="283"/>
      <c r="AK14" s="283"/>
      <c r="AL14" s="283"/>
    </row>
    <row r="15" spans="1:38" x14ac:dyDescent="0.25">
      <c r="A15" s="281">
        <v>3</v>
      </c>
      <c r="B15" s="290" t="s">
        <v>944</v>
      </c>
      <c r="C15" s="291" t="s">
        <v>118</v>
      </c>
      <c r="D15" s="301">
        <v>2</v>
      </c>
      <c r="E15" s="405"/>
      <c r="F15" s="405"/>
      <c r="G15" s="405"/>
      <c r="H15" s="405"/>
      <c r="I15" s="405"/>
      <c r="J15" s="393"/>
      <c r="K15" s="405"/>
      <c r="L15" s="302"/>
      <c r="M15" s="431"/>
      <c r="N15" s="336"/>
      <c r="O15" s="302"/>
      <c r="P15" s="303"/>
      <c r="Q15" s="292"/>
      <c r="R15" s="292"/>
      <c r="S15" s="292"/>
      <c r="T15" s="292"/>
      <c r="U15" s="292"/>
      <c r="V15" s="292"/>
      <c r="W15" s="293"/>
      <c r="X15" s="303"/>
      <c r="Y15" s="303"/>
      <c r="Z15" s="303"/>
      <c r="AA15" s="303"/>
      <c r="AB15" s="303"/>
      <c r="AC15" s="303"/>
      <c r="AD15" s="303"/>
      <c r="AE15" s="303"/>
      <c r="AF15" s="293"/>
      <c r="AG15" s="283"/>
      <c r="AH15" s="283"/>
      <c r="AI15" s="283"/>
      <c r="AJ15" s="283"/>
      <c r="AK15" s="283"/>
      <c r="AL15" s="283"/>
    </row>
    <row r="16" spans="1:38" x14ac:dyDescent="0.25">
      <c r="A16" s="281">
        <f t="shared" ref="A11:A60" si="0">A15+1</f>
        <v>4</v>
      </c>
      <c r="B16" s="290" t="s">
        <v>964</v>
      </c>
      <c r="C16" s="291" t="s">
        <v>982</v>
      </c>
      <c r="D16" s="301">
        <v>2</v>
      </c>
      <c r="E16" s="405"/>
      <c r="F16" s="405"/>
      <c r="G16" s="405"/>
      <c r="H16" s="405"/>
      <c r="I16" s="405"/>
      <c r="J16" s="393"/>
      <c r="K16" s="405"/>
      <c r="L16" s="302"/>
      <c r="M16" s="431"/>
      <c r="N16" s="336"/>
      <c r="O16" s="302"/>
      <c r="P16" s="303"/>
      <c r="Q16" s="292"/>
      <c r="R16" s="292"/>
      <c r="S16" s="292"/>
      <c r="T16" s="292"/>
      <c r="U16" s="292"/>
      <c r="V16" s="292"/>
      <c r="W16" s="293"/>
      <c r="X16" s="303"/>
      <c r="Y16" s="303"/>
      <c r="Z16" s="303"/>
      <c r="AA16" s="303"/>
      <c r="AB16" s="303"/>
      <c r="AC16" s="303"/>
      <c r="AD16" s="303"/>
      <c r="AE16" s="303"/>
      <c r="AF16" s="293"/>
      <c r="AG16" s="283"/>
      <c r="AH16" s="283"/>
      <c r="AI16" s="283"/>
      <c r="AJ16" s="283"/>
      <c r="AK16" s="283"/>
      <c r="AL16" s="283"/>
    </row>
    <row r="17" spans="1:38" x14ac:dyDescent="0.25">
      <c r="A17" s="281">
        <f t="shared" si="0"/>
        <v>5</v>
      </c>
      <c r="B17" s="290" t="s">
        <v>965</v>
      </c>
      <c r="C17" s="291" t="s">
        <v>913</v>
      </c>
      <c r="D17" s="402"/>
      <c r="E17" s="405"/>
      <c r="F17" s="405"/>
      <c r="G17" s="405"/>
      <c r="H17" s="405"/>
      <c r="I17" s="405"/>
      <c r="J17" s="393"/>
      <c r="K17" s="306">
        <v>25</v>
      </c>
      <c r="L17" s="302"/>
      <c r="M17" s="431"/>
      <c r="N17" s="336"/>
      <c r="O17" s="302"/>
      <c r="P17" s="303"/>
      <c r="Q17" s="292"/>
      <c r="R17" s="292"/>
      <c r="S17" s="292"/>
      <c r="T17" s="292"/>
      <c r="U17" s="292"/>
      <c r="V17" s="292"/>
      <c r="W17" s="293"/>
      <c r="X17" s="303"/>
      <c r="Y17" s="303"/>
      <c r="Z17" s="303"/>
      <c r="AA17" s="303"/>
      <c r="AB17" s="303"/>
      <c r="AC17" s="303"/>
      <c r="AD17" s="303"/>
      <c r="AE17" s="303"/>
      <c r="AF17" s="293"/>
      <c r="AG17" s="283"/>
      <c r="AH17" s="283"/>
      <c r="AI17" s="283"/>
      <c r="AJ17" s="283"/>
      <c r="AK17" s="283"/>
      <c r="AL17" s="283"/>
    </row>
    <row r="18" spans="1:38" s="353" customFormat="1" hidden="1" x14ac:dyDescent="0.25">
      <c r="A18" s="344">
        <v>5</v>
      </c>
      <c r="B18" s="345" t="s">
        <v>965</v>
      </c>
      <c r="C18" s="291" t="s">
        <v>976</v>
      </c>
      <c r="D18" s="346"/>
      <c r="E18" s="347"/>
      <c r="F18" s="347"/>
      <c r="G18" s="347"/>
      <c r="H18" s="347"/>
      <c r="I18" s="347"/>
      <c r="J18" s="394"/>
      <c r="K18" s="347"/>
      <c r="L18" s="348"/>
      <c r="M18" s="432"/>
      <c r="N18" s="349"/>
      <c r="O18" s="348"/>
      <c r="P18" s="350"/>
      <c r="Q18" s="351"/>
      <c r="R18" s="351"/>
      <c r="S18" s="351"/>
      <c r="T18" s="351"/>
      <c r="U18" s="351"/>
      <c r="V18" s="351"/>
      <c r="W18" s="352"/>
      <c r="X18" s="350"/>
      <c r="Y18" s="350"/>
      <c r="Z18" s="350"/>
      <c r="AA18" s="350"/>
      <c r="AB18" s="350"/>
      <c r="AC18" s="350"/>
      <c r="AD18" s="350"/>
      <c r="AE18" s="350"/>
      <c r="AF18" s="352"/>
    </row>
    <row r="19" spans="1:38" x14ac:dyDescent="0.25">
      <c r="A19" s="281">
        <f>A17+1</f>
        <v>6</v>
      </c>
      <c r="B19" s="297" t="s">
        <v>970</v>
      </c>
      <c r="C19" s="328" t="s">
        <v>143</v>
      </c>
      <c r="D19" s="402"/>
      <c r="E19" s="279"/>
      <c r="F19" s="279"/>
      <c r="G19" s="279"/>
      <c r="H19" s="279"/>
      <c r="I19" s="279"/>
      <c r="J19" s="392"/>
      <c r="K19" s="405"/>
      <c r="L19" s="305">
        <v>29</v>
      </c>
      <c r="M19" s="431"/>
      <c r="N19" s="337"/>
      <c r="O19" s="316"/>
      <c r="P19" s="320"/>
      <c r="Q19" s="280"/>
      <c r="R19" s="280"/>
      <c r="S19" s="280"/>
      <c r="T19" s="280"/>
      <c r="U19" s="280"/>
      <c r="V19" s="280"/>
      <c r="W19" s="319"/>
      <c r="X19" s="320"/>
      <c r="Y19" s="320"/>
      <c r="Z19" s="320"/>
      <c r="AA19" s="320"/>
      <c r="AB19" s="320"/>
      <c r="AC19" s="320"/>
      <c r="AD19" s="320"/>
      <c r="AE19" s="320"/>
      <c r="AF19" s="319"/>
      <c r="AG19" s="283"/>
      <c r="AH19" s="283"/>
      <c r="AI19" s="283"/>
      <c r="AJ19" s="283"/>
      <c r="AK19" s="283"/>
      <c r="AL19" s="283"/>
    </row>
    <row r="20" spans="1:38" x14ac:dyDescent="0.25">
      <c r="A20" s="281">
        <f t="shared" si="0"/>
        <v>7</v>
      </c>
      <c r="B20" s="290" t="s">
        <v>974</v>
      </c>
      <c r="C20" s="296" t="s">
        <v>146</v>
      </c>
      <c r="D20" s="402"/>
      <c r="E20" s="405"/>
      <c r="F20" s="405"/>
      <c r="G20" s="405"/>
      <c r="H20" s="405"/>
      <c r="I20" s="405"/>
      <c r="J20" s="393"/>
      <c r="K20" s="405"/>
      <c r="L20" s="305">
        <v>29</v>
      </c>
      <c r="M20" s="431"/>
      <c r="N20" s="336"/>
      <c r="O20" s="302"/>
      <c r="P20" s="303"/>
      <c r="Q20" s="292"/>
      <c r="R20" s="292"/>
      <c r="S20" s="292"/>
      <c r="T20" s="292"/>
      <c r="U20" s="292"/>
      <c r="V20" s="292"/>
      <c r="W20" s="293"/>
      <c r="X20" s="303"/>
      <c r="Y20" s="303"/>
      <c r="Z20" s="303"/>
      <c r="AA20" s="303"/>
      <c r="AB20" s="303"/>
      <c r="AC20" s="303"/>
      <c r="AD20" s="303"/>
      <c r="AE20" s="303"/>
      <c r="AF20" s="293"/>
      <c r="AG20" s="283"/>
      <c r="AH20" s="283"/>
      <c r="AI20" s="283"/>
      <c r="AJ20" s="283"/>
      <c r="AK20" s="283"/>
      <c r="AL20" s="283"/>
    </row>
    <row r="21" spans="1:38" hidden="1" x14ac:dyDescent="0.25">
      <c r="A21" s="281">
        <f t="shared" si="0"/>
        <v>8</v>
      </c>
      <c r="B21" s="290" t="s">
        <v>971</v>
      </c>
      <c r="C21" s="296" t="s">
        <v>149</v>
      </c>
      <c r="D21" s="402"/>
      <c r="E21" s="405"/>
      <c r="F21" s="405"/>
      <c r="G21" s="405"/>
      <c r="H21" s="405"/>
      <c r="I21" s="405"/>
      <c r="J21" s="393"/>
      <c r="K21" s="405"/>
      <c r="L21" s="302"/>
      <c r="M21" s="431"/>
      <c r="N21" s="336"/>
      <c r="O21" s="305">
        <v>7</v>
      </c>
      <c r="P21" s="303"/>
      <c r="Q21" s="292"/>
      <c r="R21" s="292"/>
      <c r="S21" s="292"/>
      <c r="T21" s="292"/>
      <c r="U21" s="292"/>
      <c r="V21" s="292"/>
      <c r="W21" s="293"/>
      <c r="X21" s="303"/>
      <c r="Y21" s="303"/>
      <c r="Z21" s="303"/>
      <c r="AA21" s="303"/>
      <c r="AB21" s="303"/>
      <c r="AC21" s="303"/>
      <c r="AD21" s="303"/>
      <c r="AE21" s="303"/>
      <c r="AF21" s="293"/>
      <c r="AG21" s="283"/>
      <c r="AH21" s="283"/>
      <c r="AI21" s="283"/>
      <c r="AJ21" s="283"/>
      <c r="AK21" s="283"/>
      <c r="AL21" s="283"/>
    </row>
    <row r="22" spans="1:38" hidden="1" x14ac:dyDescent="0.25">
      <c r="A22" s="281">
        <f t="shared" si="0"/>
        <v>9</v>
      </c>
      <c r="B22" s="297" t="s">
        <v>972</v>
      </c>
      <c r="C22" s="330" t="s">
        <v>923</v>
      </c>
      <c r="D22" s="402"/>
      <c r="E22" s="279"/>
      <c r="F22" s="279"/>
      <c r="G22" s="279"/>
      <c r="H22" s="279"/>
      <c r="I22" s="279"/>
      <c r="J22" s="392"/>
      <c r="K22" s="405"/>
      <c r="L22" s="302"/>
      <c r="M22" s="431"/>
      <c r="N22" s="337"/>
      <c r="O22" s="316"/>
      <c r="P22" s="326">
        <v>4</v>
      </c>
      <c r="Q22" s="280"/>
      <c r="R22" s="280"/>
      <c r="S22" s="280"/>
      <c r="T22" s="280"/>
      <c r="U22" s="331"/>
      <c r="V22" s="280"/>
      <c r="W22" s="319"/>
      <c r="X22" s="320"/>
      <c r="Y22" s="320"/>
      <c r="Z22" s="320"/>
      <c r="AA22" s="320"/>
      <c r="AB22" s="320"/>
      <c r="AC22" s="320"/>
      <c r="AD22" s="320"/>
      <c r="AE22" s="320"/>
      <c r="AF22" s="319"/>
      <c r="AG22" s="283"/>
      <c r="AH22" s="283"/>
      <c r="AI22" s="283"/>
      <c r="AJ22" s="283"/>
      <c r="AK22" s="283"/>
      <c r="AL22" s="283"/>
    </row>
    <row r="23" spans="1:38" hidden="1" x14ac:dyDescent="0.25">
      <c r="A23" s="281">
        <f t="shared" si="0"/>
        <v>10</v>
      </c>
      <c r="B23" s="290" t="s">
        <v>975</v>
      </c>
      <c r="C23" s="296" t="s">
        <v>155</v>
      </c>
      <c r="D23" s="402"/>
      <c r="E23" s="405"/>
      <c r="F23" s="405"/>
      <c r="G23" s="405"/>
      <c r="H23" s="405"/>
      <c r="I23" s="405"/>
      <c r="J23" s="393"/>
      <c r="K23" s="405"/>
      <c r="L23" s="302"/>
      <c r="M23" s="431"/>
      <c r="N23" s="336"/>
      <c r="O23" s="302"/>
      <c r="P23" s="303"/>
      <c r="Q23" s="304">
        <v>6</v>
      </c>
      <c r="R23" s="292"/>
      <c r="S23" s="292"/>
      <c r="T23" s="292"/>
      <c r="U23" s="292"/>
      <c r="V23" s="292"/>
      <c r="W23" s="293"/>
      <c r="X23" s="303"/>
      <c r="Y23" s="303"/>
      <c r="Z23" s="303"/>
      <c r="AA23" s="303"/>
      <c r="AB23" s="303"/>
      <c r="AC23" s="303"/>
      <c r="AD23" s="303"/>
      <c r="AE23" s="303"/>
      <c r="AF23" s="293"/>
      <c r="AG23" s="283"/>
      <c r="AH23" s="283"/>
      <c r="AI23" s="283"/>
      <c r="AJ23" s="283"/>
      <c r="AK23" s="283"/>
      <c r="AL23" s="283"/>
    </row>
    <row r="24" spans="1:38" x14ac:dyDescent="0.25">
      <c r="A24" s="281">
        <v>8</v>
      </c>
      <c r="B24" s="297" t="s">
        <v>973</v>
      </c>
      <c r="C24" s="330" t="s">
        <v>922</v>
      </c>
      <c r="D24" s="402"/>
      <c r="E24" s="279"/>
      <c r="F24" s="332">
        <v>9</v>
      </c>
      <c r="G24" s="279"/>
      <c r="H24" s="279"/>
      <c r="I24" s="279"/>
      <c r="J24" s="392"/>
      <c r="K24" s="405"/>
      <c r="L24" s="302"/>
      <c r="M24" s="431"/>
      <c r="N24" s="337"/>
      <c r="O24" s="316"/>
      <c r="P24" s="333"/>
      <c r="Q24" s="280"/>
      <c r="R24" s="280"/>
      <c r="S24" s="280"/>
      <c r="T24" s="280"/>
      <c r="U24" s="331"/>
      <c r="V24" s="318"/>
      <c r="W24" s="319"/>
      <c r="X24" s="320"/>
      <c r="Y24" s="320"/>
      <c r="Z24" s="320"/>
      <c r="AA24" s="320"/>
      <c r="AB24" s="320"/>
      <c r="AC24" s="320"/>
      <c r="AD24" s="320"/>
      <c r="AE24" s="320"/>
      <c r="AF24" s="319"/>
      <c r="AG24" s="283"/>
      <c r="AH24" s="283"/>
      <c r="AI24" s="283"/>
      <c r="AJ24" s="283"/>
      <c r="AK24" s="283"/>
      <c r="AL24" s="283"/>
    </row>
    <row r="25" spans="1:38" x14ac:dyDescent="0.25">
      <c r="A25" s="281">
        <f t="shared" si="0"/>
        <v>9</v>
      </c>
      <c r="B25" s="290" t="s">
        <v>968</v>
      </c>
      <c r="C25" s="296" t="s">
        <v>122</v>
      </c>
      <c r="D25" s="402"/>
      <c r="E25" s="405"/>
      <c r="F25" s="405"/>
      <c r="G25" s="306">
        <v>11</v>
      </c>
      <c r="H25" s="405"/>
      <c r="I25" s="405"/>
      <c r="J25" s="393"/>
      <c r="K25" s="405"/>
      <c r="L25" s="302"/>
      <c r="M25" s="431"/>
      <c r="N25" s="336"/>
      <c r="O25" s="302"/>
      <c r="P25" s="303"/>
      <c r="Q25" s="292"/>
      <c r="R25" s="292"/>
      <c r="S25" s="292"/>
      <c r="T25" s="292"/>
      <c r="U25" s="292"/>
      <c r="V25" s="292"/>
      <c r="W25" s="293"/>
      <c r="X25" s="303"/>
      <c r="Y25" s="303"/>
      <c r="Z25" s="303"/>
      <c r="AA25" s="303"/>
      <c r="AB25" s="303"/>
      <c r="AC25" s="303"/>
      <c r="AD25" s="303"/>
      <c r="AE25" s="303"/>
      <c r="AF25" s="293"/>
      <c r="AG25" s="283"/>
      <c r="AH25" s="283"/>
      <c r="AI25" s="283"/>
      <c r="AJ25" s="283"/>
      <c r="AK25" s="283"/>
      <c r="AL25" s="283"/>
    </row>
    <row r="26" spans="1:38" x14ac:dyDescent="0.25">
      <c r="A26" s="281">
        <f t="shared" si="0"/>
        <v>10</v>
      </c>
      <c r="B26" s="290" t="s">
        <v>961</v>
      </c>
      <c r="C26" s="291" t="s">
        <v>127</v>
      </c>
      <c r="D26" s="402"/>
      <c r="E26" s="405"/>
      <c r="F26" s="405"/>
      <c r="G26" s="405"/>
      <c r="H26" s="306">
        <v>16</v>
      </c>
      <c r="I26" s="405"/>
      <c r="J26" s="393"/>
      <c r="K26" s="405"/>
      <c r="L26" s="302"/>
      <c r="M26" s="431"/>
      <c r="N26" s="336"/>
      <c r="O26" s="302"/>
      <c r="P26" s="303"/>
      <c r="Q26" s="292"/>
      <c r="R26" s="292"/>
      <c r="S26" s="292"/>
      <c r="T26" s="292"/>
      <c r="U26" s="292"/>
      <c r="V26" s="292"/>
      <c r="W26" s="293"/>
      <c r="X26" s="303"/>
      <c r="Y26" s="303"/>
      <c r="Z26" s="303"/>
      <c r="AA26" s="303"/>
      <c r="AB26" s="303"/>
      <c r="AC26" s="303"/>
      <c r="AD26" s="303"/>
      <c r="AE26" s="303"/>
      <c r="AF26" s="293"/>
      <c r="AG26" s="283"/>
      <c r="AH26" s="283"/>
      <c r="AI26" s="283"/>
      <c r="AJ26" s="283"/>
      <c r="AK26" s="283"/>
      <c r="AL26" s="283"/>
    </row>
    <row r="27" spans="1:38" x14ac:dyDescent="0.25">
      <c r="A27" s="281">
        <f t="shared" si="0"/>
        <v>11</v>
      </c>
      <c r="B27" s="290" t="s">
        <v>945</v>
      </c>
      <c r="C27" s="296" t="s">
        <v>133</v>
      </c>
      <c r="D27" s="402"/>
      <c r="E27" s="405"/>
      <c r="F27" s="405"/>
      <c r="G27" s="405"/>
      <c r="H27" s="405"/>
      <c r="I27" s="306">
        <v>18</v>
      </c>
      <c r="J27" s="393"/>
      <c r="K27" s="405"/>
      <c r="L27" s="302"/>
      <c r="M27" s="431"/>
      <c r="N27" s="336"/>
      <c r="O27" s="302"/>
      <c r="P27" s="303"/>
      <c r="Q27" s="292"/>
      <c r="R27" s="292"/>
      <c r="S27" s="292"/>
      <c r="T27" s="292"/>
      <c r="U27" s="292"/>
      <c r="V27" s="292"/>
      <c r="W27" s="293"/>
      <c r="X27" s="303"/>
      <c r="Y27" s="303"/>
      <c r="Z27" s="303"/>
      <c r="AA27" s="303"/>
      <c r="AB27" s="303"/>
      <c r="AC27" s="303"/>
      <c r="AD27" s="303"/>
      <c r="AE27" s="303"/>
      <c r="AF27" s="293"/>
      <c r="AG27" s="283"/>
      <c r="AH27" s="283"/>
      <c r="AI27" s="283"/>
      <c r="AJ27" s="283"/>
      <c r="AK27" s="283"/>
      <c r="AL27" s="283"/>
    </row>
    <row r="28" spans="1:38" hidden="1" x14ac:dyDescent="0.25">
      <c r="A28" s="281">
        <v>6</v>
      </c>
      <c r="B28" s="297" t="s">
        <v>946</v>
      </c>
      <c r="C28" s="328" t="s">
        <v>162</v>
      </c>
      <c r="D28" s="402"/>
      <c r="E28" s="279"/>
      <c r="F28" s="279"/>
      <c r="G28" s="279"/>
      <c r="H28" s="279"/>
      <c r="I28" s="279"/>
      <c r="J28" s="392"/>
      <c r="K28" s="405"/>
      <c r="L28" s="302"/>
      <c r="M28" s="431"/>
      <c r="N28" s="337"/>
      <c r="O28" s="279"/>
      <c r="P28" s="334"/>
      <c r="Q28" s="280"/>
      <c r="R28" s="280"/>
      <c r="S28" s="280"/>
      <c r="T28" s="280"/>
      <c r="U28" s="280"/>
      <c r="V28" s="280"/>
      <c r="W28" s="319"/>
      <c r="X28" s="320"/>
      <c r="Y28" s="320"/>
      <c r="Z28" s="320"/>
      <c r="AA28" s="320"/>
      <c r="AB28" s="320"/>
      <c r="AC28" s="320"/>
      <c r="AD28" s="320"/>
      <c r="AE28" s="320"/>
      <c r="AF28" s="319"/>
      <c r="AG28" s="283"/>
      <c r="AH28" s="283"/>
      <c r="AI28" s="283"/>
      <c r="AJ28" s="283"/>
      <c r="AK28" s="283"/>
      <c r="AL28" s="283"/>
    </row>
    <row r="29" spans="1:38" hidden="1" x14ac:dyDescent="0.25">
      <c r="A29" s="281">
        <f t="shared" si="0"/>
        <v>7</v>
      </c>
      <c r="B29" s="290" t="s">
        <v>946</v>
      </c>
      <c r="C29" s="296" t="s">
        <v>165</v>
      </c>
      <c r="D29" s="402"/>
      <c r="E29" s="405"/>
      <c r="F29" s="405"/>
      <c r="G29" s="405"/>
      <c r="H29" s="405"/>
      <c r="I29" s="405"/>
      <c r="J29" s="393"/>
      <c r="K29" s="405"/>
      <c r="L29" s="302"/>
      <c r="M29" s="431"/>
      <c r="N29" s="336"/>
      <c r="O29" s="405"/>
      <c r="P29" s="310"/>
      <c r="Q29" s="292"/>
      <c r="R29" s="292"/>
      <c r="S29" s="292"/>
      <c r="T29" s="292"/>
      <c r="U29" s="292"/>
      <c r="V29" s="292"/>
      <c r="W29" s="293"/>
      <c r="X29" s="303"/>
      <c r="Y29" s="303"/>
      <c r="Z29" s="303"/>
      <c r="AA29" s="303"/>
      <c r="AB29" s="303"/>
      <c r="AC29" s="303"/>
      <c r="AD29" s="303"/>
      <c r="AE29" s="303"/>
      <c r="AF29" s="293"/>
      <c r="AG29" s="283"/>
      <c r="AH29" s="283"/>
      <c r="AI29" s="283"/>
      <c r="AJ29" s="283"/>
      <c r="AK29" s="283"/>
      <c r="AL29" s="283"/>
    </row>
    <row r="30" spans="1:38" hidden="1" x14ac:dyDescent="0.25">
      <c r="A30" s="281">
        <f t="shared" si="0"/>
        <v>8</v>
      </c>
      <c r="B30" s="290" t="s">
        <v>946</v>
      </c>
      <c r="C30" s="296" t="s">
        <v>168</v>
      </c>
      <c r="D30" s="402"/>
      <c r="E30" s="405"/>
      <c r="F30" s="405"/>
      <c r="G30" s="405"/>
      <c r="H30" s="405"/>
      <c r="I30" s="405"/>
      <c r="J30" s="393"/>
      <c r="K30" s="405"/>
      <c r="L30" s="302"/>
      <c r="M30" s="431"/>
      <c r="N30" s="336"/>
      <c r="O30" s="405"/>
      <c r="P30" s="310"/>
      <c r="Q30" s="292"/>
      <c r="R30" s="292"/>
      <c r="S30" s="292"/>
      <c r="T30" s="292"/>
      <c r="U30" s="292"/>
      <c r="V30" s="292"/>
      <c r="W30" s="293"/>
      <c r="X30" s="303"/>
      <c r="Y30" s="303"/>
      <c r="Z30" s="303"/>
      <c r="AA30" s="303"/>
      <c r="AB30" s="303"/>
      <c r="AC30" s="303"/>
      <c r="AD30" s="303"/>
      <c r="AE30" s="303"/>
      <c r="AF30" s="293"/>
      <c r="AG30" s="283"/>
      <c r="AH30" s="283"/>
      <c r="AI30" s="283"/>
      <c r="AJ30" s="283"/>
      <c r="AK30" s="283"/>
      <c r="AL30" s="283"/>
    </row>
    <row r="31" spans="1:38" ht="15.75" hidden="1" thickBot="1" x14ac:dyDescent="0.3">
      <c r="A31" s="282">
        <f t="shared" si="0"/>
        <v>9</v>
      </c>
      <c r="B31" s="294" t="s">
        <v>946</v>
      </c>
      <c r="C31" s="422" t="s">
        <v>912</v>
      </c>
      <c r="D31" s="402"/>
      <c r="E31" s="406"/>
      <c r="F31" s="406"/>
      <c r="G31" s="406"/>
      <c r="H31" s="406"/>
      <c r="I31" s="406"/>
      <c r="J31" s="398"/>
      <c r="K31" s="406"/>
      <c r="L31" s="425"/>
      <c r="M31" s="431"/>
      <c r="N31" s="338"/>
      <c r="O31" s="406"/>
      <c r="P31" s="426"/>
      <c r="Q31" s="307"/>
      <c r="R31" s="307"/>
      <c r="S31" s="307"/>
      <c r="T31" s="307"/>
      <c r="U31" s="307"/>
      <c r="V31" s="307"/>
      <c r="W31" s="308"/>
      <c r="X31" s="309"/>
      <c r="Y31" s="309"/>
      <c r="Z31" s="309"/>
      <c r="AA31" s="309"/>
      <c r="AB31" s="309"/>
      <c r="AC31" s="309"/>
      <c r="AD31" s="309"/>
      <c r="AE31" s="309"/>
      <c r="AF31" s="308"/>
      <c r="AG31" s="283"/>
      <c r="AH31" s="283"/>
      <c r="AI31" s="283"/>
      <c r="AJ31" s="283"/>
      <c r="AK31" s="283"/>
      <c r="AL31" s="283"/>
    </row>
    <row r="32" spans="1:38" x14ac:dyDescent="0.25">
      <c r="A32" s="421">
        <v>12</v>
      </c>
      <c r="B32" s="297" t="s">
        <v>969</v>
      </c>
      <c r="C32" s="328" t="s">
        <v>152</v>
      </c>
      <c r="D32" s="402"/>
      <c r="E32" s="332">
        <v>4</v>
      </c>
      <c r="F32" s="279"/>
      <c r="G32" s="279"/>
      <c r="H32" s="279"/>
      <c r="I32" s="279"/>
      <c r="J32" s="392"/>
      <c r="K32" s="279"/>
      <c r="L32" s="316"/>
      <c r="M32" s="431"/>
      <c r="N32" s="337"/>
      <c r="O32" s="279"/>
      <c r="P32" s="334"/>
      <c r="Q32" s="280"/>
      <c r="R32" s="375"/>
      <c r="S32" s="280"/>
      <c r="T32" s="280"/>
      <c r="U32" s="280"/>
      <c r="V32" s="280"/>
      <c r="W32" s="319"/>
      <c r="X32" s="320"/>
      <c r="Y32" s="320"/>
      <c r="Z32" s="320"/>
      <c r="AA32" s="320"/>
      <c r="AB32" s="320"/>
      <c r="AC32" s="320"/>
      <c r="AD32" s="320"/>
      <c r="AE32" s="320"/>
      <c r="AF32" s="319"/>
      <c r="AG32" s="283"/>
      <c r="AH32" s="283"/>
      <c r="AI32" s="283"/>
      <c r="AJ32" s="283"/>
      <c r="AK32" s="283"/>
      <c r="AL32" s="283"/>
    </row>
    <row r="33" spans="1:38" s="353" customFormat="1" x14ac:dyDescent="0.25">
      <c r="A33" s="344">
        <f t="shared" si="0"/>
        <v>13</v>
      </c>
      <c r="B33" s="354" t="s">
        <v>969</v>
      </c>
      <c r="C33" s="328" t="s">
        <v>977</v>
      </c>
      <c r="D33" s="402"/>
      <c r="E33" s="332">
        <v>4</v>
      </c>
      <c r="F33" s="355"/>
      <c r="G33" s="355"/>
      <c r="H33" s="355"/>
      <c r="I33" s="355"/>
      <c r="J33" s="395"/>
      <c r="K33" s="347"/>
      <c r="L33" s="348"/>
      <c r="M33" s="432"/>
      <c r="N33" s="401"/>
      <c r="O33" s="355"/>
      <c r="P33" s="356"/>
      <c r="Q33" s="357"/>
      <c r="R33" s="357"/>
      <c r="S33" s="357"/>
      <c r="T33" s="357"/>
      <c r="U33" s="357"/>
      <c r="V33" s="357"/>
      <c r="W33" s="358"/>
      <c r="X33" s="359"/>
      <c r="Y33" s="359"/>
      <c r="Z33" s="359"/>
      <c r="AA33" s="359"/>
      <c r="AB33" s="359"/>
      <c r="AC33" s="359"/>
      <c r="AD33" s="359"/>
      <c r="AE33" s="359"/>
      <c r="AF33" s="358"/>
    </row>
    <row r="34" spans="1:38" hidden="1" x14ac:dyDescent="0.25">
      <c r="A34" s="281">
        <f>A32+1</f>
        <v>13</v>
      </c>
      <c r="B34" s="290" t="s">
        <v>947</v>
      </c>
      <c r="C34" s="296" t="s">
        <v>140</v>
      </c>
      <c r="D34" s="402"/>
      <c r="E34" s="405"/>
      <c r="F34" s="405"/>
      <c r="G34" s="405"/>
      <c r="H34" s="405"/>
      <c r="I34" s="405"/>
      <c r="J34" s="393"/>
      <c r="K34" s="405"/>
      <c r="L34" s="302"/>
      <c r="M34" s="431"/>
      <c r="N34" s="336"/>
      <c r="O34" s="405"/>
      <c r="P34" s="310"/>
      <c r="Q34" s="292"/>
      <c r="R34" s="292"/>
      <c r="S34" s="304">
        <v>13</v>
      </c>
      <c r="T34" s="292"/>
      <c r="U34" s="292"/>
      <c r="V34" s="292"/>
      <c r="W34" s="293"/>
      <c r="X34" s="303"/>
      <c r="Y34" s="303"/>
      <c r="Z34" s="303"/>
      <c r="AA34" s="303"/>
      <c r="AB34" s="303"/>
      <c r="AC34" s="303"/>
      <c r="AD34" s="303"/>
      <c r="AE34" s="303"/>
      <c r="AF34" s="293"/>
      <c r="AG34" s="283"/>
      <c r="AH34" s="283"/>
      <c r="AI34" s="283"/>
      <c r="AJ34" s="283"/>
      <c r="AK34" s="283"/>
      <c r="AL34" s="283"/>
    </row>
    <row r="35" spans="1:38" hidden="1" x14ac:dyDescent="0.25">
      <c r="A35" s="281">
        <f t="shared" si="0"/>
        <v>14</v>
      </c>
      <c r="B35" s="290" t="s">
        <v>963</v>
      </c>
      <c r="C35" s="296" t="s">
        <v>528</v>
      </c>
      <c r="D35" s="402"/>
      <c r="E35" s="405"/>
      <c r="F35" s="405"/>
      <c r="G35" s="405"/>
      <c r="H35" s="405"/>
      <c r="I35" s="405"/>
      <c r="J35" s="393"/>
      <c r="K35" s="405"/>
      <c r="L35" s="302"/>
      <c r="M35" s="431"/>
      <c r="N35" s="336"/>
      <c r="O35" s="335"/>
      <c r="P35" s="310"/>
      <c r="Q35" s="292"/>
      <c r="R35" s="292"/>
      <c r="S35" s="292"/>
      <c r="T35" s="304">
        <v>18</v>
      </c>
      <c r="U35" s="292"/>
      <c r="V35" s="292"/>
      <c r="W35" s="293"/>
      <c r="X35" s="303"/>
      <c r="Y35" s="303"/>
      <c r="Z35" s="303"/>
      <c r="AA35" s="303"/>
      <c r="AB35" s="303"/>
      <c r="AC35" s="303"/>
      <c r="AD35" s="303"/>
      <c r="AE35" s="303"/>
      <c r="AF35" s="293"/>
      <c r="AG35" s="283"/>
      <c r="AH35" s="283"/>
      <c r="AI35" s="283"/>
      <c r="AJ35" s="283"/>
      <c r="AK35" s="283"/>
      <c r="AL35" s="283"/>
    </row>
    <row r="36" spans="1:38" ht="18" customHeight="1" x14ac:dyDescent="0.25">
      <c r="A36" s="281">
        <v>14</v>
      </c>
      <c r="B36" s="297" t="s">
        <v>962</v>
      </c>
      <c r="C36" s="330" t="s">
        <v>966</v>
      </c>
      <c r="D36" s="402"/>
      <c r="E36" s="279"/>
      <c r="F36" s="279"/>
      <c r="G36" s="279"/>
      <c r="H36" s="279"/>
      <c r="I36" s="279"/>
      <c r="J36" s="396">
        <v>23</v>
      </c>
      <c r="K36" s="405"/>
      <c r="L36" s="302"/>
      <c r="M36" s="431"/>
      <c r="N36" s="337"/>
      <c r="O36" s="279"/>
      <c r="P36" s="334"/>
      <c r="Q36" s="280"/>
      <c r="R36" s="280"/>
      <c r="S36" s="280"/>
      <c r="T36" s="280"/>
      <c r="U36" s="280"/>
      <c r="V36" s="280"/>
      <c r="W36" s="319"/>
      <c r="X36" s="320"/>
      <c r="Y36" s="320"/>
      <c r="Z36" s="320"/>
      <c r="AA36" s="320"/>
      <c r="AB36" s="320"/>
      <c r="AC36" s="320"/>
      <c r="AD36" s="320"/>
      <c r="AE36" s="320"/>
      <c r="AF36" s="319"/>
      <c r="AG36" s="283"/>
      <c r="AH36" s="283"/>
      <c r="AI36" s="283"/>
      <c r="AJ36" s="283"/>
      <c r="AK36" s="283"/>
      <c r="AL36" s="283"/>
    </row>
    <row r="37" spans="1:38" x14ac:dyDescent="0.25">
      <c r="A37" s="281">
        <f t="shared" si="0"/>
        <v>15</v>
      </c>
      <c r="B37" s="290" t="s">
        <v>962</v>
      </c>
      <c r="C37" s="291" t="s">
        <v>960</v>
      </c>
      <c r="D37" s="402"/>
      <c r="E37" s="405"/>
      <c r="F37" s="405"/>
      <c r="G37" s="405"/>
      <c r="H37" s="405"/>
      <c r="I37" s="405"/>
      <c r="J37" s="397">
        <v>23</v>
      </c>
      <c r="K37" s="405"/>
      <c r="L37" s="302"/>
      <c r="M37" s="431"/>
      <c r="N37" s="336"/>
      <c r="O37" s="405"/>
      <c r="P37" s="310"/>
      <c r="Q37" s="292"/>
      <c r="R37" s="292"/>
      <c r="S37" s="292"/>
      <c r="T37" s="292"/>
      <c r="U37" s="292"/>
      <c r="V37" s="292"/>
      <c r="W37" s="293"/>
      <c r="X37" s="303"/>
      <c r="Y37" s="303"/>
      <c r="Z37" s="303"/>
      <c r="AA37" s="303"/>
      <c r="AB37" s="303"/>
      <c r="AC37" s="303"/>
      <c r="AD37" s="303"/>
      <c r="AE37" s="303"/>
      <c r="AF37" s="293"/>
      <c r="AG37" s="283"/>
      <c r="AH37" s="283"/>
      <c r="AI37" s="283"/>
      <c r="AJ37" s="283"/>
      <c r="AK37" s="283"/>
      <c r="AL37" s="283"/>
    </row>
    <row r="38" spans="1:38" x14ac:dyDescent="0.25">
      <c r="A38" s="281">
        <f t="shared" si="0"/>
        <v>16</v>
      </c>
      <c r="B38" s="290" t="s">
        <v>962</v>
      </c>
      <c r="C38" s="291" t="s">
        <v>934</v>
      </c>
      <c r="D38" s="402"/>
      <c r="E38" s="405"/>
      <c r="F38" s="405"/>
      <c r="G38" s="405"/>
      <c r="H38" s="405"/>
      <c r="I38" s="405"/>
      <c r="J38" s="397">
        <v>23</v>
      </c>
      <c r="K38" s="405"/>
      <c r="L38" s="302"/>
      <c r="M38" s="431"/>
      <c r="N38" s="336"/>
      <c r="O38" s="405"/>
      <c r="P38" s="310"/>
      <c r="Q38" s="292"/>
      <c r="R38" s="292"/>
      <c r="S38" s="292"/>
      <c r="T38" s="292"/>
      <c r="U38" s="311"/>
      <c r="V38" s="292"/>
      <c r="W38" s="293"/>
      <c r="X38" s="303"/>
      <c r="Y38" s="303"/>
      <c r="Z38" s="303"/>
      <c r="AA38" s="303"/>
      <c r="AB38" s="303"/>
      <c r="AC38" s="303"/>
      <c r="AD38" s="303"/>
      <c r="AE38" s="303"/>
      <c r="AF38" s="293"/>
      <c r="AG38" s="283"/>
      <c r="AH38" s="283"/>
      <c r="AI38" s="283"/>
      <c r="AJ38" s="283"/>
      <c r="AK38" s="283"/>
      <c r="AL38" s="283"/>
    </row>
    <row r="39" spans="1:38" x14ac:dyDescent="0.25">
      <c r="A39" s="281">
        <f t="shared" si="0"/>
        <v>17</v>
      </c>
      <c r="B39" s="290" t="s">
        <v>962</v>
      </c>
      <c r="C39" s="291" t="s">
        <v>935</v>
      </c>
      <c r="D39" s="402"/>
      <c r="E39" s="405"/>
      <c r="F39" s="405"/>
      <c r="G39" s="405"/>
      <c r="H39" s="405"/>
      <c r="I39" s="405"/>
      <c r="J39" s="397">
        <v>23</v>
      </c>
      <c r="K39" s="405"/>
      <c r="L39" s="302"/>
      <c r="M39" s="431"/>
      <c r="N39" s="336"/>
      <c r="O39" s="405"/>
      <c r="P39" s="310"/>
      <c r="Q39" s="292"/>
      <c r="R39" s="312"/>
      <c r="S39" s="312"/>
      <c r="T39" s="292"/>
      <c r="U39" s="311"/>
      <c r="V39" s="292"/>
      <c r="W39" s="293"/>
      <c r="X39" s="313"/>
      <c r="Y39" s="313"/>
      <c r="Z39" s="313"/>
      <c r="AA39" s="313"/>
      <c r="AB39" s="313"/>
      <c r="AC39" s="313"/>
      <c r="AD39" s="313"/>
      <c r="AE39" s="313"/>
      <c r="AF39" s="293"/>
      <c r="AG39" s="283"/>
      <c r="AH39" s="283"/>
      <c r="AI39" s="283"/>
      <c r="AJ39" s="283"/>
      <c r="AK39" s="283"/>
      <c r="AL39" s="283"/>
    </row>
    <row r="40" spans="1:38" ht="15.75" thickBot="1" x14ac:dyDescent="0.3">
      <c r="A40" s="282">
        <f t="shared" si="0"/>
        <v>18</v>
      </c>
      <c r="B40" s="294" t="s">
        <v>962</v>
      </c>
      <c r="C40" s="295" t="s">
        <v>936</v>
      </c>
      <c r="D40" s="403"/>
      <c r="E40" s="406"/>
      <c r="F40" s="406"/>
      <c r="G40" s="406"/>
      <c r="H40" s="406"/>
      <c r="I40" s="406"/>
      <c r="J40" s="530">
        <v>23</v>
      </c>
      <c r="K40" s="406"/>
      <c r="L40" s="425"/>
      <c r="M40" s="431"/>
      <c r="N40" s="336"/>
      <c r="O40" s="405"/>
      <c r="P40" s="314"/>
      <c r="Q40" s="292"/>
      <c r="R40" s="292"/>
      <c r="S40" s="292"/>
      <c r="T40" s="292"/>
      <c r="U40" s="311"/>
      <c r="V40" s="312"/>
      <c r="W40" s="293"/>
      <c r="X40" s="303"/>
      <c r="Y40" s="303"/>
      <c r="Z40" s="303"/>
      <c r="AA40" s="303"/>
      <c r="AB40" s="303"/>
      <c r="AC40" s="303"/>
      <c r="AD40" s="303"/>
      <c r="AE40" s="303"/>
      <c r="AF40" s="293"/>
      <c r="AG40" s="283"/>
      <c r="AH40" s="283"/>
      <c r="AI40" s="283"/>
      <c r="AJ40" s="283"/>
      <c r="AK40" s="283"/>
      <c r="AL40" s="283"/>
    </row>
    <row r="41" spans="1:38" hidden="1" x14ac:dyDescent="0.25">
      <c r="A41" s="421">
        <f t="shared" si="0"/>
        <v>19</v>
      </c>
      <c r="B41" s="297" t="s">
        <v>948</v>
      </c>
      <c r="C41" s="298" t="s">
        <v>921</v>
      </c>
      <c r="D41" s="315"/>
      <c r="E41" s="279"/>
      <c r="F41" s="279"/>
      <c r="G41" s="279"/>
      <c r="H41" s="279"/>
      <c r="I41" s="279"/>
      <c r="J41" s="392"/>
      <c r="K41" s="279"/>
      <c r="L41" s="316"/>
      <c r="M41" s="431"/>
      <c r="N41" s="337"/>
      <c r="O41" s="279"/>
      <c r="P41" s="317"/>
      <c r="Q41" s="280"/>
      <c r="R41" s="280"/>
      <c r="S41" s="280"/>
      <c r="T41" s="280"/>
      <c r="U41" s="324">
        <v>20</v>
      </c>
      <c r="V41" s="318"/>
      <c r="W41" s="319"/>
      <c r="X41" s="320"/>
      <c r="Y41" s="320"/>
      <c r="Z41" s="320"/>
      <c r="AA41" s="320"/>
      <c r="AB41" s="320"/>
      <c r="AC41" s="320"/>
      <c r="AD41" s="320"/>
      <c r="AE41" s="320"/>
      <c r="AF41" s="319"/>
      <c r="AG41" s="283"/>
      <c r="AH41" s="283"/>
      <c r="AI41" s="283"/>
      <c r="AJ41" s="283"/>
      <c r="AK41" s="283"/>
      <c r="AL41" s="283"/>
    </row>
    <row r="42" spans="1:38" hidden="1" x14ac:dyDescent="0.25">
      <c r="A42" s="281">
        <f t="shared" si="0"/>
        <v>20</v>
      </c>
      <c r="B42" s="290" t="s">
        <v>948</v>
      </c>
      <c r="C42" s="296" t="s">
        <v>937</v>
      </c>
      <c r="D42" s="402"/>
      <c r="E42" s="405"/>
      <c r="F42" s="405"/>
      <c r="G42" s="405"/>
      <c r="H42" s="405"/>
      <c r="I42" s="405"/>
      <c r="J42" s="393"/>
      <c r="K42" s="405"/>
      <c r="L42" s="302"/>
      <c r="M42" s="431"/>
      <c r="N42" s="336"/>
      <c r="O42" s="405"/>
      <c r="P42" s="314"/>
      <c r="Q42" s="292"/>
      <c r="R42" s="292"/>
      <c r="S42" s="292"/>
      <c r="T42" s="292"/>
      <c r="U42" s="325">
        <v>20</v>
      </c>
      <c r="V42" s="312"/>
      <c r="W42" s="293"/>
      <c r="X42" s="303"/>
      <c r="Y42" s="303"/>
      <c r="Z42" s="303"/>
      <c r="AA42" s="303"/>
      <c r="AB42" s="303"/>
      <c r="AC42" s="303"/>
      <c r="AD42" s="303"/>
      <c r="AE42" s="303"/>
      <c r="AF42" s="293"/>
      <c r="AG42" s="283"/>
      <c r="AH42" s="283"/>
      <c r="AI42" s="283"/>
      <c r="AJ42" s="283"/>
      <c r="AK42" s="283"/>
      <c r="AL42" s="283"/>
    </row>
    <row r="43" spans="1:38" hidden="1" x14ac:dyDescent="0.25">
      <c r="A43" s="281">
        <f t="shared" si="0"/>
        <v>21</v>
      </c>
      <c r="B43" s="290" t="s">
        <v>948</v>
      </c>
      <c r="C43" s="291" t="s">
        <v>920</v>
      </c>
      <c r="D43" s="402"/>
      <c r="E43" s="405"/>
      <c r="F43" s="405"/>
      <c r="G43" s="405"/>
      <c r="H43" s="405"/>
      <c r="I43" s="405"/>
      <c r="J43" s="393"/>
      <c r="K43" s="405"/>
      <c r="L43" s="302"/>
      <c r="M43" s="431"/>
      <c r="N43" s="336"/>
      <c r="O43" s="405"/>
      <c r="P43" s="314"/>
      <c r="Q43" s="292"/>
      <c r="R43" s="292"/>
      <c r="S43" s="292"/>
      <c r="T43" s="292"/>
      <c r="U43" s="325">
        <v>20</v>
      </c>
      <c r="V43" s="312"/>
      <c r="W43" s="293"/>
      <c r="X43" s="303"/>
      <c r="Y43" s="303"/>
      <c r="Z43" s="303"/>
      <c r="AA43" s="303"/>
      <c r="AB43" s="303"/>
      <c r="AC43" s="303"/>
      <c r="AD43" s="303"/>
      <c r="AE43" s="303"/>
      <c r="AF43" s="293"/>
      <c r="AG43" s="283"/>
      <c r="AH43" s="283"/>
      <c r="AI43" s="283"/>
      <c r="AJ43" s="283"/>
      <c r="AK43" s="283"/>
      <c r="AL43" s="283"/>
    </row>
    <row r="44" spans="1:38" hidden="1" x14ac:dyDescent="0.25">
      <c r="A44" s="281">
        <f t="shared" si="0"/>
        <v>22</v>
      </c>
      <c r="B44" s="290" t="s">
        <v>948</v>
      </c>
      <c r="C44" s="291" t="s">
        <v>917</v>
      </c>
      <c r="D44" s="402"/>
      <c r="E44" s="405"/>
      <c r="F44" s="405"/>
      <c r="G44" s="405"/>
      <c r="H44" s="405"/>
      <c r="I44" s="405"/>
      <c r="J44" s="393"/>
      <c r="K44" s="405"/>
      <c r="L44" s="302"/>
      <c r="M44" s="431"/>
      <c r="N44" s="336"/>
      <c r="O44" s="405"/>
      <c r="P44" s="402"/>
      <c r="Q44" s="292"/>
      <c r="R44" s="292"/>
      <c r="S44" s="292"/>
      <c r="T44" s="292"/>
      <c r="U44" s="304">
        <v>20</v>
      </c>
      <c r="V44" s="376"/>
      <c r="W44" s="377"/>
      <c r="X44" s="303"/>
      <c r="Y44" s="303"/>
      <c r="Z44" s="303"/>
      <c r="AA44" s="303"/>
      <c r="AB44" s="303"/>
      <c r="AC44" s="303"/>
      <c r="AD44" s="303"/>
      <c r="AE44" s="303"/>
      <c r="AF44" s="293"/>
      <c r="AG44" s="283"/>
      <c r="AH44" s="283"/>
      <c r="AI44" s="283"/>
      <c r="AJ44" s="283"/>
      <c r="AK44" s="283"/>
      <c r="AL44" s="283"/>
    </row>
    <row r="45" spans="1:38" hidden="1" x14ac:dyDescent="0.25">
      <c r="A45" s="281">
        <f t="shared" si="0"/>
        <v>23</v>
      </c>
      <c r="B45" s="290" t="s">
        <v>948</v>
      </c>
      <c r="C45" s="291" t="s">
        <v>919</v>
      </c>
      <c r="D45" s="402"/>
      <c r="E45" s="405"/>
      <c r="F45" s="405"/>
      <c r="G45" s="405"/>
      <c r="H45" s="405"/>
      <c r="I45" s="405"/>
      <c r="J45" s="393"/>
      <c r="K45" s="405"/>
      <c r="L45" s="302"/>
      <c r="M45" s="431"/>
      <c r="N45" s="336"/>
      <c r="O45" s="405"/>
      <c r="P45" s="402"/>
      <c r="Q45" s="292"/>
      <c r="R45" s="292"/>
      <c r="S45" s="292"/>
      <c r="T45" s="292"/>
      <c r="U45" s="306">
        <v>20</v>
      </c>
      <c r="V45" s="376"/>
      <c r="W45" s="377"/>
      <c r="X45" s="303"/>
      <c r="Y45" s="303"/>
      <c r="Z45" s="303"/>
      <c r="AA45" s="303"/>
      <c r="AB45" s="303"/>
      <c r="AC45" s="303"/>
      <c r="AD45" s="303"/>
      <c r="AE45" s="303"/>
      <c r="AF45" s="293"/>
      <c r="AG45" s="283"/>
      <c r="AH45" s="283"/>
      <c r="AI45" s="283"/>
      <c r="AJ45" s="283"/>
      <c r="AK45" s="283"/>
      <c r="AL45" s="283"/>
    </row>
    <row r="46" spans="1:38" hidden="1" x14ac:dyDescent="0.25">
      <c r="A46" s="281">
        <f t="shared" si="0"/>
        <v>24</v>
      </c>
      <c r="B46" s="290" t="s">
        <v>948</v>
      </c>
      <c r="C46" s="291" t="s">
        <v>918</v>
      </c>
      <c r="D46" s="402"/>
      <c r="E46" s="405"/>
      <c r="F46" s="405"/>
      <c r="G46" s="405"/>
      <c r="H46" s="405"/>
      <c r="I46" s="405"/>
      <c r="J46" s="393"/>
      <c r="K46" s="405"/>
      <c r="L46" s="302"/>
      <c r="M46" s="431"/>
      <c r="N46" s="336"/>
      <c r="O46" s="405"/>
      <c r="P46" s="402"/>
      <c r="Q46" s="405"/>
      <c r="R46" s="292"/>
      <c r="S46" s="292"/>
      <c r="T46" s="292"/>
      <c r="U46" s="325">
        <v>20</v>
      </c>
      <c r="V46" s="378"/>
      <c r="W46" s="379"/>
      <c r="X46" s="303"/>
      <c r="Y46" s="303"/>
      <c r="Z46" s="303"/>
      <c r="AA46" s="303"/>
      <c r="AB46" s="303"/>
      <c r="AC46" s="303"/>
      <c r="AD46" s="303"/>
      <c r="AE46" s="303"/>
      <c r="AF46" s="293"/>
      <c r="AG46" s="283"/>
      <c r="AH46" s="283"/>
      <c r="AI46" s="283"/>
      <c r="AJ46" s="283"/>
      <c r="AK46" s="283"/>
      <c r="AL46" s="283"/>
    </row>
    <row r="47" spans="1:38" hidden="1" x14ac:dyDescent="0.25">
      <c r="A47" s="281">
        <f t="shared" si="0"/>
        <v>25</v>
      </c>
      <c r="B47" s="290" t="s">
        <v>948</v>
      </c>
      <c r="C47" s="291" t="s">
        <v>926</v>
      </c>
      <c r="D47" s="402"/>
      <c r="E47" s="405"/>
      <c r="F47" s="405"/>
      <c r="G47" s="405"/>
      <c r="H47" s="405"/>
      <c r="I47" s="405"/>
      <c r="J47" s="393"/>
      <c r="K47" s="405"/>
      <c r="L47" s="302"/>
      <c r="M47" s="431"/>
      <c r="N47" s="336"/>
      <c r="O47" s="405"/>
      <c r="P47" s="402"/>
      <c r="Q47" s="405"/>
      <c r="R47" s="292"/>
      <c r="S47" s="292"/>
      <c r="T47" s="292"/>
      <c r="U47" s="325">
        <v>20</v>
      </c>
      <c r="V47" s="376"/>
      <c r="W47" s="379"/>
      <c r="X47" s="303"/>
      <c r="Y47" s="303"/>
      <c r="Z47" s="303"/>
      <c r="AA47" s="303"/>
      <c r="AB47" s="303"/>
      <c r="AC47" s="303"/>
      <c r="AD47" s="303"/>
      <c r="AE47" s="303"/>
      <c r="AF47" s="293"/>
      <c r="AG47" s="283"/>
      <c r="AH47" s="283"/>
      <c r="AI47" s="283"/>
      <c r="AJ47" s="283"/>
      <c r="AK47" s="283"/>
      <c r="AL47" s="283"/>
    </row>
    <row r="48" spans="1:38" hidden="1" x14ac:dyDescent="0.25">
      <c r="A48" s="281">
        <f t="shared" si="0"/>
        <v>26</v>
      </c>
      <c r="B48" s="290" t="s">
        <v>948</v>
      </c>
      <c r="C48" s="291" t="s">
        <v>925</v>
      </c>
      <c r="D48" s="402"/>
      <c r="E48" s="405"/>
      <c r="F48" s="405"/>
      <c r="G48" s="405"/>
      <c r="H48" s="405"/>
      <c r="I48" s="405"/>
      <c r="J48" s="393"/>
      <c r="K48" s="405"/>
      <c r="L48" s="302"/>
      <c r="M48" s="431"/>
      <c r="N48" s="336"/>
      <c r="O48" s="405"/>
      <c r="P48" s="402"/>
      <c r="Q48" s="405"/>
      <c r="R48" s="292"/>
      <c r="S48" s="292"/>
      <c r="T48" s="292"/>
      <c r="U48" s="325">
        <v>20</v>
      </c>
      <c r="V48" s="376"/>
      <c r="W48" s="379"/>
      <c r="X48" s="303"/>
      <c r="Y48" s="303"/>
      <c r="Z48" s="303"/>
      <c r="AA48" s="303"/>
      <c r="AB48" s="303"/>
      <c r="AC48" s="303"/>
      <c r="AD48" s="303"/>
      <c r="AE48" s="303"/>
      <c r="AF48" s="293"/>
      <c r="AG48" s="283"/>
      <c r="AH48" s="283"/>
      <c r="AI48" s="283"/>
      <c r="AJ48" s="283"/>
      <c r="AK48" s="283"/>
      <c r="AL48" s="283"/>
    </row>
    <row r="49" spans="1:38" hidden="1" x14ac:dyDescent="0.25">
      <c r="A49" s="281">
        <f t="shared" si="0"/>
        <v>27</v>
      </c>
      <c r="B49" s="297" t="s">
        <v>950</v>
      </c>
      <c r="C49" s="298" t="s">
        <v>916</v>
      </c>
      <c r="D49" s="402"/>
      <c r="E49" s="279"/>
      <c r="F49" s="279"/>
      <c r="G49" s="279"/>
      <c r="H49" s="279"/>
      <c r="I49" s="279"/>
      <c r="J49" s="392"/>
      <c r="K49" s="405"/>
      <c r="L49" s="302"/>
      <c r="M49" s="431"/>
      <c r="N49" s="337"/>
      <c r="O49" s="279"/>
      <c r="P49" s="317"/>
      <c r="Q49" s="280"/>
      <c r="R49" s="280"/>
      <c r="S49" s="280"/>
      <c r="T49" s="280"/>
      <c r="U49" s="280"/>
      <c r="V49" s="318"/>
      <c r="W49" s="319"/>
      <c r="X49" s="326">
        <v>1</v>
      </c>
      <c r="Y49" s="320"/>
      <c r="Z49" s="320"/>
      <c r="AA49" s="320"/>
      <c r="AB49" s="320"/>
      <c r="AC49" s="320"/>
      <c r="AD49" s="320"/>
      <c r="AE49" s="320"/>
      <c r="AF49" s="319"/>
      <c r="AG49" s="283"/>
      <c r="AH49" s="283"/>
      <c r="AI49" s="283"/>
      <c r="AJ49" s="283"/>
      <c r="AK49" s="283"/>
      <c r="AL49" s="283"/>
    </row>
    <row r="50" spans="1:38" hidden="1" x14ac:dyDescent="0.25">
      <c r="A50" s="281">
        <f t="shared" si="0"/>
        <v>28</v>
      </c>
      <c r="B50" s="290" t="s">
        <v>953</v>
      </c>
      <c r="C50" s="296" t="s">
        <v>967</v>
      </c>
      <c r="D50" s="402"/>
      <c r="E50" s="405"/>
      <c r="F50" s="405"/>
      <c r="G50" s="405"/>
      <c r="H50" s="405"/>
      <c r="I50" s="405"/>
      <c r="J50" s="393"/>
      <c r="K50" s="405"/>
      <c r="L50" s="302"/>
      <c r="M50" s="431"/>
      <c r="N50" s="336"/>
      <c r="O50" s="405"/>
      <c r="P50" s="314"/>
      <c r="Q50" s="292"/>
      <c r="R50" s="292"/>
      <c r="S50" s="292"/>
      <c r="T50" s="292"/>
      <c r="U50" s="311"/>
      <c r="V50" s="312"/>
      <c r="W50" s="293"/>
      <c r="X50" s="303"/>
      <c r="Y50" s="327">
        <v>3</v>
      </c>
      <c r="Z50" s="303"/>
      <c r="AA50" s="303"/>
      <c r="AB50" s="303"/>
      <c r="AC50" s="303"/>
      <c r="AD50" s="303"/>
      <c r="AE50" s="303"/>
      <c r="AF50" s="293"/>
      <c r="AG50" s="283"/>
      <c r="AH50" s="283"/>
      <c r="AI50" s="283"/>
      <c r="AJ50" s="283"/>
      <c r="AK50" s="283"/>
      <c r="AL50" s="283"/>
    </row>
    <row r="51" spans="1:38" hidden="1" x14ac:dyDescent="0.25">
      <c r="A51" s="281">
        <f t="shared" si="0"/>
        <v>29</v>
      </c>
      <c r="B51" s="290" t="s">
        <v>951</v>
      </c>
      <c r="C51" s="291" t="s">
        <v>924</v>
      </c>
      <c r="D51" s="402"/>
      <c r="E51" s="405"/>
      <c r="F51" s="405"/>
      <c r="G51" s="405"/>
      <c r="H51" s="405"/>
      <c r="I51" s="405"/>
      <c r="J51" s="393"/>
      <c r="K51" s="405"/>
      <c r="L51" s="302"/>
      <c r="M51" s="431"/>
      <c r="N51" s="336"/>
      <c r="O51" s="405"/>
      <c r="P51" s="310"/>
      <c r="Q51" s="292"/>
      <c r="R51" s="292"/>
      <c r="S51" s="292"/>
      <c r="T51" s="292"/>
      <c r="U51" s="311"/>
      <c r="V51" s="292"/>
      <c r="W51" s="293"/>
      <c r="X51" s="303"/>
      <c r="Y51" s="303"/>
      <c r="Z51" s="327">
        <v>8</v>
      </c>
      <c r="AA51" s="303"/>
      <c r="AB51" s="303"/>
      <c r="AC51" s="303"/>
      <c r="AD51" s="303"/>
      <c r="AE51" s="303"/>
      <c r="AF51" s="293"/>
      <c r="AG51" s="283"/>
      <c r="AH51" s="283"/>
      <c r="AI51" s="283"/>
      <c r="AJ51" s="283"/>
      <c r="AK51" s="283"/>
      <c r="AL51" s="283"/>
    </row>
    <row r="52" spans="1:38" hidden="1" x14ac:dyDescent="0.25">
      <c r="A52" s="281">
        <f t="shared" si="0"/>
        <v>30</v>
      </c>
      <c r="B52" s="290" t="s">
        <v>951</v>
      </c>
      <c r="C52" s="291" t="s">
        <v>938</v>
      </c>
      <c r="D52" s="402"/>
      <c r="E52" s="405"/>
      <c r="F52" s="405"/>
      <c r="G52" s="405"/>
      <c r="H52" s="405"/>
      <c r="I52" s="405"/>
      <c r="J52" s="393"/>
      <c r="K52" s="405"/>
      <c r="L52" s="302"/>
      <c r="M52" s="431"/>
      <c r="N52" s="336"/>
      <c r="O52" s="405"/>
      <c r="P52" s="314"/>
      <c r="Q52" s="292"/>
      <c r="R52" s="292"/>
      <c r="S52" s="292"/>
      <c r="T52" s="292"/>
      <c r="U52" s="311"/>
      <c r="V52" s="312"/>
      <c r="W52" s="293"/>
      <c r="X52" s="303"/>
      <c r="Y52" s="303"/>
      <c r="Z52" s="303"/>
      <c r="AA52" s="327">
        <v>10</v>
      </c>
      <c r="AB52" s="303"/>
      <c r="AC52" s="303"/>
      <c r="AD52" s="303"/>
      <c r="AE52" s="303"/>
      <c r="AF52" s="293"/>
      <c r="AG52" s="283"/>
      <c r="AH52" s="283"/>
      <c r="AI52" s="283"/>
      <c r="AJ52" s="283"/>
      <c r="AK52" s="283"/>
      <c r="AL52" s="283"/>
    </row>
    <row r="53" spans="1:38" hidden="1" x14ac:dyDescent="0.25">
      <c r="A53" s="281">
        <f t="shared" si="0"/>
        <v>31</v>
      </c>
      <c r="B53" s="290" t="s">
        <v>951</v>
      </c>
      <c r="C53" s="291" t="s">
        <v>914</v>
      </c>
      <c r="D53" s="402"/>
      <c r="E53" s="405"/>
      <c r="F53" s="405"/>
      <c r="G53" s="405"/>
      <c r="H53" s="405"/>
      <c r="I53" s="405"/>
      <c r="J53" s="393"/>
      <c r="K53" s="405"/>
      <c r="L53" s="302"/>
      <c r="M53" s="431"/>
      <c r="N53" s="336"/>
      <c r="O53" s="405"/>
      <c r="P53" s="314"/>
      <c r="Q53" s="292"/>
      <c r="R53" s="292"/>
      <c r="S53" s="292"/>
      <c r="T53" s="292"/>
      <c r="U53" s="311"/>
      <c r="V53" s="312"/>
      <c r="W53" s="293"/>
      <c r="X53" s="303"/>
      <c r="Y53" s="303"/>
      <c r="Z53" s="303"/>
      <c r="AA53" s="303"/>
      <c r="AB53" s="327">
        <v>15</v>
      </c>
      <c r="AC53" s="303"/>
      <c r="AD53" s="303"/>
      <c r="AE53" s="303"/>
      <c r="AF53" s="293"/>
      <c r="AG53" s="283"/>
      <c r="AH53" s="283"/>
      <c r="AI53" s="283"/>
      <c r="AJ53" s="283"/>
      <c r="AK53" s="283"/>
      <c r="AL53" s="283"/>
    </row>
    <row r="54" spans="1:38" hidden="1" x14ac:dyDescent="0.25">
      <c r="A54" s="281">
        <f t="shared" si="0"/>
        <v>32</v>
      </c>
      <c r="B54" s="290" t="s">
        <v>958</v>
      </c>
      <c r="C54" s="291" t="s">
        <v>957</v>
      </c>
      <c r="D54" s="402"/>
      <c r="E54" s="405"/>
      <c r="F54" s="405"/>
      <c r="G54" s="405"/>
      <c r="H54" s="405"/>
      <c r="I54" s="405"/>
      <c r="J54" s="393"/>
      <c r="K54" s="405"/>
      <c r="L54" s="302"/>
      <c r="M54" s="431"/>
      <c r="N54" s="336"/>
      <c r="O54" s="405"/>
      <c r="P54" s="310"/>
      <c r="Q54" s="292"/>
      <c r="R54" s="292"/>
      <c r="S54" s="292"/>
      <c r="T54" s="292"/>
      <c r="U54" s="311"/>
      <c r="V54" s="292"/>
      <c r="W54" s="293"/>
      <c r="X54" s="303"/>
      <c r="Y54" s="303"/>
      <c r="Z54" s="303"/>
      <c r="AA54" s="303"/>
      <c r="AB54" s="303"/>
      <c r="AC54" s="327">
        <v>17</v>
      </c>
      <c r="AD54" s="303"/>
      <c r="AE54" s="303"/>
      <c r="AF54" s="293"/>
      <c r="AG54" s="283"/>
      <c r="AH54" s="283"/>
      <c r="AI54" s="283"/>
      <c r="AJ54" s="283"/>
      <c r="AK54" s="283"/>
      <c r="AL54" s="283"/>
    </row>
    <row r="55" spans="1:38" hidden="1" x14ac:dyDescent="0.25">
      <c r="A55" s="281">
        <f t="shared" si="0"/>
        <v>33</v>
      </c>
      <c r="B55" s="290" t="s">
        <v>954</v>
      </c>
      <c r="C55" s="291" t="s">
        <v>959</v>
      </c>
      <c r="D55" s="402"/>
      <c r="E55" s="405"/>
      <c r="F55" s="405"/>
      <c r="G55" s="405"/>
      <c r="H55" s="405"/>
      <c r="I55" s="405"/>
      <c r="J55" s="393"/>
      <c r="K55" s="405"/>
      <c r="L55" s="302"/>
      <c r="M55" s="431"/>
      <c r="N55" s="336"/>
      <c r="O55" s="405"/>
      <c r="P55" s="310"/>
      <c r="Q55" s="292"/>
      <c r="R55" s="292"/>
      <c r="S55" s="292"/>
      <c r="T55" s="292"/>
      <c r="U55" s="311"/>
      <c r="V55" s="292"/>
      <c r="W55" s="293"/>
      <c r="X55" s="303"/>
      <c r="Y55" s="303"/>
      <c r="Z55" s="303"/>
      <c r="AA55" s="303"/>
      <c r="AB55" s="303"/>
      <c r="AC55" s="303"/>
      <c r="AD55" s="327">
        <v>22</v>
      </c>
      <c r="AE55" s="303"/>
      <c r="AF55" s="293"/>
      <c r="AG55" s="283"/>
      <c r="AH55" s="283"/>
      <c r="AI55" s="283"/>
      <c r="AJ55" s="283"/>
      <c r="AK55" s="283"/>
      <c r="AL55" s="283"/>
    </row>
    <row r="56" spans="1:38" hidden="1" x14ac:dyDescent="0.25">
      <c r="A56" s="281">
        <f t="shared" si="0"/>
        <v>34</v>
      </c>
      <c r="B56" s="290" t="s">
        <v>952</v>
      </c>
      <c r="C56" s="291" t="s">
        <v>956</v>
      </c>
      <c r="D56" s="402"/>
      <c r="E56" s="405"/>
      <c r="F56" s="405"/>
      <c r="G56" s="405"/>
      <c r="H56" s="405"/>
      <c r="I56" s="405"/>
      <c r="J56" s="393"/>
      <c r="K56" s="405"/>
      <c r="L56" s="302"/>
      <c r="M56" s="431"/>
      <c r="N56" s="336"/>
      <c r="O56" s="405"/>
      <c r="P56" s="310"/>
      <c r="Q56" s="292"/>
      <c r="R56" s="292"/>
      <c r="S56" s="292"/>
      <c r="T56" s="292"/>
      <c r="U56" s="311"/>
      <c r="V56" s="292"/>
      <c r="W56" s="293"/>
      <c r="X56" s="303"/>
      <c r="Y56" s="303"/>
      <c r="Z56" s="303"/>
      <c r="AA56" s="303"/>
      <c r="AB56" s="303"/>
      <c r="AC56" s="303"/>
      <c r="AD56" s="303"/>
      <c r="AE56" s="327">
        <v>24</v>
      </c>
      <c r="AF56" s="293"/>
      <c r="AG56" s="283"/>
      <c r="AH56" s="283"/>
      <c r="AI56" s="283"/>
      <c r="AJ56" s="283"/>
      <c r="AK56" s="283"/>
      <c r="AL56" s="283"/>
    </row>
    <row r="57" spans="1:38" ht="15.75" hidden="1" thickBot="1" x14ac:dyDescent="0.3">
      <c r="A57" s="282">
        <f t="shared" si="0"/>
        <v>35</v>
      </c>
      <c r="B57" s="294" t="s">
        <v>949</v>
      </c>
      <c r="C57" s="295" t="s">
        <v>915</v>
      </c>
      <c r="D57" s="402"/>
      <c r="E57" s="406"/>
      <c r="F57" s="406"/>
      <c r="G57" s="406"/>
      <c r="H57" s="406"/>
      <c r="I57" s="406"/>
      <c r="J57" s="398"/>
      <c r="K57" s="405"/>
      <c r="L57" s="302"/>
      <c r="M57" s="431"/>
      <c r="N57" s="338"/>
      <c r="O57" s="406"/>
      <c r="P57" s="322"/>
      <c r="Q57" s="307"/>
      <c r="R57" s="307"/>
      <c r="S57" s="307"/>
      <c r="T57" s="307"/>
      <c r="U57" s="321"/>
      <c r="V57" s="323"/>
      <c r="W57" s="308"/>
      <c r="X57" s="309"/>
      <c r="Y57" s="309"/>
      <c r="Z57" s="309"/>
      <c r="AA57" s="309"/>
      <c r="AB57" s="309"/>
      <c r="AC57" s="309"/>
      <c r="AD57" s="309"/>
      <c r="AE57" s="309"/>
      <c r="AF57" s="407">
        <v>29</v>
      </c>
      <c r="AG57" s="283"/>
      <c r="AH57" s="283"/>
      <c r="AI57" s="283"/>
      <c r="AJ57" s="283"/>
      <c r="AK57" s="283"/>
      <c r="AL57" s="283"/>
    </row>
    <row r="58" spans="1:38" s="353" customFormat="1" hidden="1" x14ac:dyDescent="0.25">
      <c r="A58" s="344">
        <f t="shared" si="0"/>
        <v>36</v>
      </c>
      <c r="B58" s="345" t="s">
        <v>978</v>
      </c>
      <c r="C58" s="291" t="s">
        <v>979</v>
      </c>
      <c r="D58" s="346"/>
      <c r="E58" s="347"/>
      <c r="F58" s="347"/>
      <c r="G58" s="347"/>
      <c r="H58" s="347"/>
      <c r="I58" s="347"/>
      <c r="J58" s="394"/>
      <c r="K58" s="347"/>
      <c r="L58" s="348"/>
      <c r="M58" s="432"/>
      <c r="N58" s="349"/>
      <c r="O58" s="347"/>
      <c r="P58" s="360"/>
      <c r="Q58" s="351"/>
      <c r="R58" s="351"/>
      <c r="S58" s="351"/>
      <c r="T58" s="351"/>
      <c r="U58" s="361"/>
      <c r="V58" s="351"/>
      <c r="W58" s="352"/>
      <c r="X58" s="350"/>
      <c r="Y58" s="350"/>
      <c r="Z58" s="350"/>
      <c r="AA58" s="350"/>
      <c r="AB58" s="350"/>
      <c r="AC58" s="350"/>
      <c r="AD58" s="350"/>
      <c r="AE58" s="350"/>
      <c r="AF58" s="408">
        <v>29</v>
      </c>
    </row>
    <row r="59" spans="1:38" s="353" customFormat="1" hidden="1" x14ac:dyDescent="0.25">
      <c r="A59" s="344">
        <f t="shared" si="0"/>
        <v>37</v>
      </c>
      <c r="B59" s="345" t="s">
        <v>978</v>
      </c>
      <c r="C59" s="291" t="s">
        <v>980</v>
      </c>
      <c r="D59" s="346"/>
      <c r="E59" s="347"/>
      <c r="F59" s="347"/>
      <c r="G59" s="347"/>
      <c r="H59" s="347"/>
      <c r="I59" s="347"/>
      <c r="J59" s="394"/>
      <c r="K59" s="347"/>
      <c r="L59" s="348"/>
      <c r="M59" s="432"/>
      <c r="N59" s="349"/>
      <c r="O59" s="347"/>
      <c r="P59" s="360"/>
      <c r="Q59" s="351"/>
      <c r="R59" s="351"/>
      <c r="S59" s="351"/>
      <c r="T59" s="351"/>
      <c r="U59" s="361"/>
      <c r="V59" s="351"/>
      <c r="W59" s="352"/>
      <c r="X59" s="350"/>
      <c r="Y59" s="350"/>
      <c r="Z59" s="350"/>
      <c r="AA59" s="350"/>
      <c r="AB59" s="350"/>
      <c r="AC59" s="350"/>
      <c r="AD59" s="350"/>
      <c r="AE59" s="350"/>
      <c r="AF59" s="408">
        <v>29</v>
      </c>
    </row>
    <row r="60" spans="1:38" s="353" customFormat="1" ht="15.75" hidden="1" thickBot="1" x14ac:dyDescent="0.3">
      <c r="A60" s="362">
        <f t="shared" si="0"/>
        <v>38</v>
      </c>
      <c r="B60" s="363" t="s">
        <v>978</v>
      </c>
      <c r="C60" s="295" t="s">
        <v>981</v>
      </c>
      <c r="D60" s="364"/>
      <c r="E60" s="365"/>
      <c r="F60" s="365"/>
      <c r="G60" s="365"/>
      <c r="H60" s="365"/>
      <c r="I60" s="365"/>
      <c r="J60" s="399"/>
      <c r="K60" s="365"/>
      <c r="L60" s="367"/>
      <c r="M60" s="432"/>
      <c r="N60" s="366"/>
      <c r="O60" s="365"/>
      <c r="P60" s="368"/>
      <c r="Q60" s="369"/>
      <c r="R60" s="369"/>
      <c r="S60" s="369"/>
      <c r="T60" s="369"/>
      <c r="U60" s="370"/>
      <c r="V60" s="371"/>
      <c r="W60" s="372"/>
      <c r="X60" s="373"/>
      <c r="Y60" s="373"/>
      <c r="Z60" s="373"/>
      <c r="AA60" s="373"/>
      <c r="AB60" s="373"/>
      <c r="AC60" s="373"/>
      <c r="AD60" s="373"/>
      <c r="AE60" s="373"/>
      <c r="AF60" s="407">
        <v>29</v>
      </c>
    </row>
    <row r="61" spans="1:38" x14ac:dyDescent="0.25">
      <c r="A61" s="278"/>
      <c r="B61" s="339"/>
      <c r="C61" s="339"/>
      <c r="D61" s="340"/>
      <c r="E61" s="340"/>
      <c r="F61" s="340"/>
      <c r="G61" s="340"/>
      <c r="H61" s="340"/>
      <c r="I61" s="340"/>
      <c r="J61" s="340"/>
      <c r="K61" s="340"/>
      <c r="L61" s="340"/>
      <c r="M61" s="431"/>
      <c r="N61" s="340"/>
      <c r="O61" s="340"/>
      <c r="P61" s="340"/>
      <c r="Q61" s="340"/>
      <c r="R61" s="340"/>
      <c r="S61" s="340"/>
      <c r="T61" s="340"/>
      <c r="U61" s="340"/>
      <c r="V61" s="341"/>
      <c r="W61" s="342"/>
      <c r="X61" s="342"/>
      <c r="Y61" s="342"/>
      <c r="Z61" s="342"/>
      <c r="AA61" s="343"/>
      <c r="AB61" s="341"/>
      <c r="AC61" s="342"/>
      <c r="AD61" s="342"/>
      <c r="AE61" s="342"/>
      <c r="AF61" s="342"/>
      <c r="AG61" s="342"/>
      <c r="AH61" s="342"/>
      <c r="AI61" s="342"/>
      <c r="AJ61" s="342"/>
      <c r="AK61" s="342"/>
      <c r="AL61" s="374"/>
    </row>
    <row r="62" spans="1:38" ht="15.75" customHeight="1" x14ac:dyDescent="0.25"/>
  </sheetData>
  <mergeCells count="9">
    <mergeCell ref="D7:L7"/>
    <mergeCell ref="P7:W7"/>
    <mergeCell ref="X7:AF7"/>
    <mergeCell ref="D6:L6"/>
    <mergeCell ref="A1:I4"/>
    <mergeCell ref="A5:I5"/>
    <mergeCell ref="A6:A8"/>
    <mergeCell ref="B6:B8"/>
    <mergeCell ref="C6:C8"/>
  </mergeCells>
  <pageMargins left="0" right="0" top="0" bottom="0" header="0.11811023622047245" footer="0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10</vt:i4>
      </vt:variant>
      <vt:variant>
        <vt:lpstr>Именованные диапазоны</vt:lpstr>
      </vt:variant>
      <vt:variant>
        <vt:i4>10</vt:i4>
      </vt:variant>
    </vt:vector>
  </HeadingPairs>
  <TitlesOfParts>
    <vt:vector size="20" baseType="lpstr">
      <vt:lpstr>август 2018</vt:lpstr>
      <vt:lpstr>сентябрь 2018</vt:lpstr>
      <vt:lpstr>октябрь 2018</vt:lpstr>
      <vt:lpstr>Январь</vt:lpstr>
      <vt:lpstr>Февраль</vt:lpstr>
      <vt:lpstr>Март</vt:lpstr>
      <vt:lpstr>Апрель</vt:lpstr>
      <vt:lpstr>Май</vt:lpstr>
      <vt:lpstr>Июнь</vt:lpstr>
      <vt:lpstr>Июль</vt:lpstr>
      <vt:lpstr>'август 2018'!Область_печати</vt:lpstr>
      <vt:lpstr>Апрель!Область_печати</vt:lpstr>
      <vt:lpstr>Июль!Область_печати</vt:lpstr>
      <vt:lpstr>Июнь!Область_печати</vt:lpstr>
      <vt:lpstr>Май!Область_печати</vt:lpstr>
      <vt:lpstr>Март!Область_печати</vt:lpstr>
      <vt:lpstr>'октябрь 2018'!Область_печати</vt:lpstr>
      <vt:lpstr>'сентябрь 2018'!Область_печати</vt:lpstr>
      <vt:lpstr>Февраль!Область_печати</vt:lpstr>
      <vt:lpstr>Январь!Область_печати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Голдаевский Дмитрий Викторович</dc:creator>
  <cp:lastModifiedBy>41 сеть-2</cp:lastModifiedBy>
  <cp:revision/>
  <cp:lastPrinted>2026-04-28T23:36:11Z</cp:lastPrinted>
  <dcterms:created xsi:type="dcterms:W3CDTF">2017-11-02T21:51:06Z</dcterms:created>
  <dcterms:modified xsi:type="dcterms:W3CDTF">2026-06-29T20:55:32Z</dcterms:modified>
</cp:coreProperties>
</file>